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tea_skosples_skole_hr/Documents/Desktop/Financijski plan 2026-2027/REBALANSI 2026/I. rebalans 06-2026/"/>
    </mc:Choice>
  </mc:AlternateContent>
  <xr:revisionPtr revIDLastSave="45" documentId="8_{CAEA5BC3-0479-4BEE-9B9A-61394C2F4670}" xr6:coauthVersionLast="47" xr6:coauthVersionMax="47" xr10:uidLastSave="{4C62E3F6-849E-4FB0-A989-BAED2FCAB98B}"/>
  <bookViews>
    <workbookView xWindow="-120" yWindow="-120" windowWidth="29040" windowHeight="17520" xr2:uid="{00000000-000D-0000-FFFF-FFFF00000000}"/>
  </bookViews>
  <sheets>
    <sheet name="I. Rebalans 2026.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6" i="5" l="1"/>
  <c r="E219" i="5"/>
  <c r="E239" i="5"/>
  <c r="E258" i="5"/>
  <c r="E268" i="5"/>
  <c r="E278" i="5"/>
  <c r="D284" i="5"/>
  <c r="D282" i="5"/>
  <c r="E35" i="5"/>
  <c r="E14" i="5"/>
  <c r="D283" i="5"/>
  <c r="C278" i="5"/>
  <c r="D277" i="5"/>
  <c r="D276" i="5"/>
  <c r="D275" i="5"/>
  <c r="D274" i="5"/>
  <c r="C268" i="5"/>
  <c r="D267" i="5"/>
  <c r="D266" i="5"/>
  <c r="D265" i="5"/>
  <c r="D264" i="5"/>
  <c r="D256" i="5"/>
  <c r="D252" i="5"/>
  <c r="D251" i="5"/>
  <c r="E225" i="5"/>
  <c r="C225" i="5"/>
  <c r="D225" i="5"/>
  <c r="D215" i="5"/>
  <c r="D216" i="5"/>
  <c r="D217" i="5"/>
  <c r="D218" i="5"/>
  <c r="D214" i="5"/>
  <c r="D187" i="5"/>
  <c r="E188" i="5"/>
  <c r="C188" i="5"/>
  <c r="D185" i="5"/>
  <c r="D184" i="5"/>
  <c r="E175" i="5"/>
  <c r="D174" i="5"/>
  <c r="C175" i="5"/>
  <c r="E136" i="5"/>
  <c r="E128" i="5"/>
  <c r="C128" i="5"/>
  <c r="E150" i="5"/>
  <c r="C150" i="5"/>
  <c r="D150" i="5"/>
  <c r="E121" i="5"/>
  <c r="C121" i="5"/>
  <c r="D121" i="5"/>
  <c r="D285" i="5" l="1"/>
  <c r="D278" i="5"/>
  <c r="D268" i="5"/>
  <c r="D128" i="5"/>
  <c r="E102" i="5"/>
  <c r="C102" i="5"/>
  <c r="D102" i="5"/>
  <c r="E90" i="5"/>
  <c r="C90" i="5"/>
  <c r="E70" i="5"/>
  <c r="D70" i="5"/>
  <c r="C70" i="5"/>
  <c r="D48" i="5"/>
  <c r="D49" i="5" s="1"/>
  <c r="D34" i="5"/>
  <c r="D33" i="5"/>
  <c r="D12" i="5"/>
  <c r="D13" i="5"/>
  <c r="D11" i="5"/>
  <c r="E26" i="5"/>
  <c r="D26" i="5"/>
  <c r="C26" i="5"/>
  <c r="C81" i="5"/>
  <c r="E81" i="5"/>
  <c r="C112" i="5"/>
  <c r="E112" i="5"/>
  <c r="C143" i="5"/>
  <c r="E143" i="5"/>
  <c r="C200" i="5"/>
  <c r="E200" i="5"/>
  <c r="D257" i="5"/>
  <c r="D250" i="5"/>
  <c r="D253" i="5"/>
  <c r="D254" i="5"/>
  <c r="D255" i="5"/>
  <c r="E206" i="5"/>
  <c r="C206" i="5"/>
  <c r="D205" i="5"/>
  <c r="D206" i="5" s="1"/>
  <c r="D199" i="5"/>
  <c r="E194" i="5"/>
  <c r="C194" i="5"/>
  <c r="D193" i="5"/>
  <c r="D194" i="5" s="1"/>
  <c r="D142" i="5"/>
  <c r="D141" i="5"/>
  <c r="E63" i="5"/>
  <c r="C63" i="5"/>
  <c r="E56" i="5"/>
  <c r="C56" i="5"/>
  <c r="E49" i="5"/>
  <c r="C49" i="5"/>
  <c r="E43" i="5"/>
  <c r="C43" i="5"/>
  <c r="D62" i="5"/>
  <c r="D63" i="5" s="1"/>
  <c r="D43" i="5"/>
  <c r="D249" i="5"/>
  <c r="D248" i="5"/>
  <c r="D247" i="5"/>
  <c r="D231" i="5"/>
  <c r="D186" i="5"/>
  <c r="D183" i="5"/>
  <c r="D182" i="5"/>
  <c r="D173" i="5"/>
  <c r="D172" i="5"/>
  <c r="D171" i="5"/>
  <c r="D170" i="5"/>
  <c r="D169" i="5"/>
  <c r="D168" i="5"/>
  <c r="D167" i="5"/>
  <c r="D166" i="5"/>
  <c r="D111" i="5"/>
  <c r="D109" i="5"/>
  <c r="D108" i="5"/>
  <c r="D95" i="5"/>
  <c r="D80" i="5"/>
  <c r="D79" i="5"/>
  <c r="D175" i="5" l="1"/>
  <c r="D90" i="5"/>
  <c r="D143" i="5"/>
  <c r="D112" i="5"/>
  <c r="D81" i="5"/>
  <c r="D200" i="5"/>
  <c r="D56" i="5"/>
  <c r="C258" i="5" l="1"/>
  <c r="D239" i="5"/>
  <c r="C239" i="5"/>
  <c r="E232" i="5"/>
  <c r="D232" i="5"/>
  <c r="C232" i="5"/>
  <c r="D219" i="5"/>
  <c r="C219" i="5"/>
  <c r="D188" i="5"/>
  <c r="C136" i="5"/>
  <c r="D136" i="5"/>
  <c r="E96" i="5"/>
  <c r="D96" i="5"/>
  <c r="C96" i="5"/>
  <c r="D35" i="5"/>
  <c r="C35" i="5"/>
  <c r="D14" i="5"/>
  <c r="C14" i="5"/>
  <c r="D258" i="5" l="1"/>
  <c r="D287" i="5" l="1"/>
</calcChain>
</file>

<file path=xl/sharedStrings.xml><?xml version="1.0" encoding="utf-8"?>
<sst xmlns="http://schemas.openxmlformats.org/spreadsheetml/2006/main" count="325" uniqueCount="130">
  <si>
    <t>TRG STJEPANA RADIĆA 54, NOVA RAČA</t>
  </si>
  <si>
    <t xml:space="preserve">OSNOVNA ŠKOLA IVANA VITEZA TRNSKOG </t>
  </si>
  <si>
    <t>tel./fax. (043) 886-900 / 886-902 / 214-733</t>
  </si>
  <si>
    <t>ured@os-ivt-nova-raca.skole.hr</t>
  </si>
  <si>
    <t>http://os-ivt-nova-raca.skole.hr</t>
  </si>
  <si>
    <t>Konto</t>
  </si>
  <si>
    <t>Opis</t>
  </si>
  <si>
    <t>Povećanje / smanjenje (+/-)</t>
  </si>
  <si>
    <t>UKUPNO PRORAČUNSKI PRIHODI</t>
  </si>
  <si>
    <t>Rashodi za materijal i energiju</t>
  </si>
  <si>
    <t>Rashodi za usluge</t>
  </si>
  <si>
    <t>Naknade troškova zaposlenima</t>
  </si>
  <si>
    <t>Ostali nespomenuti rashodi poslovanja</t>
  </si>
  <si>
    <t>Ostali financijski rashodi</t>
  </si>
  <si>
    <t>Knjige</t>
  </si>
  <si>
    <t>UKUPNO PRORAČUNSKI RASHODI</t>
  </si>
  <si>
    <t>Prihodi od kuhinje</t>
  </si>
  <si>
    <t>Tekuće donacije od fizičkih osoba</t>
  </si>
  <si>
    <t>Plaće (bruto)</t>
  </si>
  <si>
    <t>Doprinosi na plaće</t>
  </si>
  <si>
    <t>UKUPNO VLASTITI RASHODI</t>
  </si>
  <si>
    <t>Ostali rashodi za zaposlen</t>
  </si>
  <si>
    <t>Naknade troškova zaposlnima</t>
  </si>
  <si>
    <t>UKUPNO RASHODI IZ DRŽAVNOG PRORAČUNA</t>
  </si>
  <si>
    <t>Voditelj računovodstva</t>
  </si>
  <si>
    <t>_______________________</t>
  </si>
  <si>
    <t>Ravnatelj</t>
  </si>
  <si>
    <t>_______________________________</t>
  </si>
  <si>
    <t>Dario Jaušić</t>
  </si>
  <si>
    <t>UKUPNO PRIHODI</t>
  </si>
  <si>
    <t>UKUPNO RASHODI</t>
  </si>
  <si>
    <t>Proračunski prihodi</t>
  </si>
  <si>
    <t>Proračunski rashodi</t>
  </si>
  <si>
    <t>Vlastiti prihodi</t>
  </si>
  <si>
    <t>Vlastiti rashodi</t>
  </si>
  <si>
    <t xml:space="preserve">Tea Skosples </t>
  </si>
  <si>
    <t>PLAN PRORAČUNSKIH PRIHODA - IZVOR 11</t>
  </si>
  <si>
    <t>PLAN PRORAČUNSKIH PRIHODA - IZVOR 121</t>
  </si>
  <si>
    <t>Prihod iz nadležnog proračuna - redovni materijalni troškovi</t>
  </si>
  <si>
    <t>Ostali prihodi od iznajmljivanja i zakupa imovine</t>
  </si>
  <si>
    <t xml:space="preserve">UKUPNO VLASTITI PRIHODI </t>
  </si>
  <si>
    <t xml:space="preserve">Ostali prihodi </t>
  </si>
  <si>
    <t xml:space="preserve">Tekuće pomoći iz državnog proračuna koji im nije nadležan - MZO plaća </t>
  </si>
  <si>
    <t xml:space="preserve">Tekuće pomoći iz državnog proračuna koji im nije nadležan - Općina za radne i pribor </t>
  </si>
  <si>
    <t>Kapitalne pomoći iz državnog proračuna - MZO za udžbenike</t>
  </si>
  <si>
    <t>PLAN VLASTITIH PRIHODA - IZVOR 611</t>
  </si>
  <si>
    <t xml:space="preserve">Tekuće donacije od trgovačkih društava </t>
  </si>
  <si>
    <t>PLAN PRORAČUNSKIH RASHODA - IZVOR 121</t>
  </si>
  <si>
    <t xml:space="preserve">Postrojenja i oprema </t>
  </si>
  <si>
    <t>Prijevozna sredstva - nabava školskog kombija</t>
  </si>
  <si>
    <t xml:space="preserve">UKUPNO PRORAČUNSKI RASHODI </t>
  </si>
  <si>
    <t>PLAN PRORAČUNSKIH RASHODA - IZVOR 11</t>
  </si>
  <si>
    <t xml:space="preserve">Ostali nespomenuti rashodi poslovanja </t>
  </si>
  <si>
    <t>Ostali nespomenuti rashodi poslovanja - osiguranje školskih zgrada</t>
  </si>
  <si>
    <t>Knjige - za šk. Knjižnicu</t>
  </si>
  <si>
    <t xml:space="preserve">UKUPNO PRORAČUNSKI  RASHODI </t>
  </si>
  <si>
    <t>Rashodi za materijal i energiju - školska shema voća i mlijeka</t>
  </si>
  <si>
    <t xml:space="preserve">Rashodi za materijal i energiju - školska shema voća i mlijeka </t>
  </si>
  <si>
    <t>Rashodi za materijal i energiju - razno za šk.kuhinju</t>
  </si>
  <si>
    <t xml:space="preserve">UKUPNO VLASTITI RASHODI </t>
  </si>
  <si>
    <t>Ostale naknade građanima -Općina radne i pribor</t>
  </si>
  <si>
    <t xml:space="preserve">Tekuće donacije - higijenski ulošci </t>
  </si>
  <si>
    <t>Knjige - udžbenici MZO</t>
  </si>
  <si>
    <t>razdjel  250201125</t>
  </si>
  <si>
    <t xml:space="preserve">Prihodi iz nadležnog proračuna - knjižna građa </t>
  </si>
  <si>
    <t>I. Rebalans financijskog plana za 2026. godinu</t>
  </si>
  <si>
    <t xml:space="preserve">Prihodi iz nadležnog proračuna kulturne i javne djelatnosti, osiguranje zgrada, natjecanja i e-tehničar </t>
  </si>
  <si>
    <t xml:space="preserve">Prihodi iz nadležnog proračuna - tehnička dokumentacija i izrada glavnog projekta </t>
  </si>
  <si>
    <t>119 VIŠAK/MANJAK OPĆI PRIHODI I PRIMICI - IZVOR 11</t>
  </si>
  <si>
    <t>Prihodi iz nadležnog proračuna - MANJAK</t>
  </si>
  <si>
    <t>Prihodi iz nadležnog proračuna - manjak e-teh</t>
  </si>
  <si>
    <t>Prihodi iz nadležnog proračuna - manjak</t>
  </si>
  <si>
    <t xml:space="preserve">Manjak prihoda poslovanja </t>
  </si>
  <si>
    <t xml:space="preserve">Manjak prihoda od nefin.imovine </t>
  </si>
  <si>
    <t>Plan 2026.</t>
  </si>
  <si>
    <t>I. Rebalans 2026.</t>
  </si>
  <si>
    <t>129 VIŠAK/MANJAK DECENTRALIZIRANA SREDSTVA  - IZVOR 121</t>
  </si>
  <si>
    <t xml:space="preserve">Prihodi iz nadležnog proračuna </t>
  </si>
  <si>
    <t>PLAN PRORAČUNSKIH PRIHODA - IZVOR 5.50</t>
  </si>
  <si>
    <t>Prihod iz nadležnog proračuna - medni dan i školska shema PDV</t>
  </si>
  <si>
    <t>5.509 VIŠAK/MANJAK PRIHODA POSLOVANJA - IZVOR 5.50</t>
  </si>
  <si>
    <t>Prihod iz nadležnog proračuna - manjak shema pdv</t>
  </si>
  <si>
    <t>PLAN PRORAČUNSKIH PRIHODA - IZVOR 5.56</t>
  </si>
  <si>
    <t>Prihod iz nadležnog proračuna - školska shema voća i mlijeka glavnica</t>
  </si>
  <si>
    <t>5.569 VIŠAK/MANJAK PRIHODA POSLOVANJA - IZVOR 5.56</t>
  </si>
  <si>
    <t xml:space="preserve">prihodi iz nadležnog proračuna manjak shema glavnica </t>
  </si>
  <si>
    <t>PLAN VLASTITIH PRIHODA - IZVOR 3.311</t>
  </si>
  <si>
    <t>3.319 VIŠAK/MANJAK PRIHODA POSLOVANJA - IZVOR 3.311</t>
  </si>
  <si>
    <t>Ostali prihodi - manjak vlastitih sredstava</t>
  </si>
  <si>
    <t>Ostali prihodi - manjak vlastitih sredstava stari projekti</t>
  </si>
  <si>
    <t xml:space="preserve">Manjak prihoda poslovanja vlastita sredstva </t>
  </si>
  <si>
    <t xml:space="preserve">Manjak prihoda poslovanja stari projekti </t>
  </si>
  <si>
    <t>PLAN VLASTITIH PRIHODA - IZVOR 4.431</t>
  </si>
  <si>
    <t>4.439 VIŠAK/MANJAK PRIHODA POSLOVANJA - IZVOR 4.431</t>
  </si>
  <si>
    <t xml:space="preserve">Višak prihoda poslovanja - kuhinja vlastiti </t>
  </si>
  <si>
    <t>PLAN VLASTITIH PRIHODA - IZVOR 5.50</t>
  </si>
  <si>
    <t>Tekuće pomoći iz državnog proračuna koji im nije nadležan - prehrana država</t>
  </si>
  <si>
    <t>VIŠAK/MANJAK PRIHODA POSLOVANJA - IZVOR 5.509</t>
  </si>
  <si>
    <t xml:space="preserve">Tekuće pomoći iz državnog proračuna koji im nije nadležan - manjak vlastitih prehrana </t>
  </si>
  <si>
    <t xml:space="preserve">Tekuće pomoći iz državnog proračuna koji im nije nadležan - manjak vlastitih mzo plaće </t>
  </si>
  <si>
    <t xml:space="preserve">Manjak prihoda poslovanja - vlastiti mzo plaće </t>
  </si>
  <si>
    <t xml:space="preserve">Manjak prihoda poslovanja - vlastit prehrana država </t>
  </si>
  <si>
    <t>PLAN VLASTITIH PRIHODA - IZVOR 5.56100 ESF - raspoloživi predujam ili unaprijed naplaćen prihod</t>
  </si>
  <si>
    <t>Tekuće pomoći iz državnog proračuna temeljem prijenosa EU sredstava - CDŠ aktivnosti</t>
  </si>
  <si>
    <t>Kapitalne pomoći iz državnog proračuna temeljem prijenosa EU sredstava - CDŠ aktivnosti</t>
  </si>
  <si>
    <t>PLAN VLASTITIH PRIHODA - IZVOR 5.56143 ESF - predfinanciranje iz izvora 43</t>
  </si>
  <si>
    <t>VIŠAK/MANJAK DONACIJE - IZVOR 619</t>
  </si>
  <si>
    <t xml:space="preserve">Višak prihoda poslovanja - višak donacija </t>
  </si>
  <si>
    <t>Dodatna ulaganja na građevinskim objektima</t>
  </si>
  <si>
    <t xml:space="preserve">Rashodi za usluge - natjecanja </t>
  </si>
  <si>
    <t xml:space="preserve">Ostali nespomenuti rashodi poslovanja - kulturne i javne djelatnosti </t>
  </si>
  <si>
    <t xml:space="preserve">Rashodi za usluge - e-tehničar </t>
  </si>
  <si>
    <t xml:space="preserve">Dodatna ulaganja na građevinskim objektima -tehnička dokumentacija i glavni projekt </t>
  </si>
  <si>
    <t>PLAN PRORAČUNSKIH RASHODA - IZVOR 5.50 T000105</t>
  </si>
  <si>
    <t>Rashodi za materijla i energiju - medni dan</t>
  </si>
  <si>
    <t>PLAN PRORAČUNSKIH RASHODA - IZVOR 5.50</t>
  </si>
  <si>
    <t>PLAN PRORAČUNSKIH RASHODA - IZVOR 5.56</t>
  </si>
  <si>
    <t xml:space="preserve">Plan 2026. </t>
  </si>
  <si>
    <t xml:space="preserve">I. Rebalans 2026. </t>
  </si>
  <si>
    <t>PLAN VLASTITIH RASHODA - IZVOR 3.311</t>
  </si>
  <si>
    <t>VIŠAK/MANJAK PRIHODA POSLOVANJA  - IZVOR 4.439</t>
  </si>
  <si>
    <t>PLAN VLASTITIH RASHODA - IZVOR 4.431</t>
  </si>
  <si>
    <t xml:space="preserve">Naknade troškova zaposlenima višak donacija </t>
  </si>
  <si>
    <t>PLAN VLASTITIH RASHODA  - IZVOR 5.50</t>
  </si>
  <si>
    <t xml:space="preserve">Rashodi za materijal i energiju - prehrana </t>
  </si>
  <si>
    <t xml:space="preserve">Rashodi za usluge - projekt mzo predstava </t>
  </si>
  <si>
    <t xml:space="preserve">Postrojenja i oprema - mzo projekt </t>
  </si>
  <si>
    <t>PLAN VLASTITIH RASHODA  - IZVOR 5.56100 ESF raspoloživ predujam</t>
  </si>
  <si>
    <t>PLAN VLASTITIH RASHODA  - IZVOR 5.56143 ESF predfinanciranje iz izvora 43</t>
  </si>
  <si>
    <t>U Novoj Rači, 15.07.2026.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</si>
</sst>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D6C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Fill="1" applyBorder="1" applyAlignme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4" fillId="0" borderId="0" xfId="0" applyFont="1"/>
    <xf numFmtId="0" fontId="0" fillId="0" borderId="0" xfId="0" applyAlignment="1">
      <alignment wrapText="1"/>
    </xf>
    <xf numFmtId="164" fontId="4" fillId="3" borderId="1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0" xfId="0" applyFont="1"/>
    <xf numFmtId="164" fontId="7" fillId="2" borderId="1" xfId="0" applyNumberFormat="1" applyFont="1" applyFill="1" applyBorder="1"/>
    <xf numFmtId="164" fontId="7" fillId="2" borderId="1" xfId="0" applyNumberFormat="1" applyFont="1" applyFill="1" applyBorder="1" applyAlignment="1">
      <alignment wrapText="1"/>
    </xf>
    <xf numFmtId="164" fontId="4" fillId="0" borderId="0" xfId="0" applyNumberFormat="1" applyFont="1"/>
    <xf numFmtId="0" fontId="4" fillId="4" borderId="0" xfId="0" applyFont="1" applyFill="1"/>
    <xf numFmtId="0" fontId="7" fillId="4" borderId="0" xfId="0" applyFont="1" applyFill="1"/>
    <xf numFmtId="0" fontId="7" fillId="4" borderId="0" xfId="0" applyFont="1" applyFill="1" applyAlignment="1">
      <alignment wrapText="1"/>
    </xf>
    <xf numFmtId="164" fontId="0" fillId="3" borderId="1" xfId="0" applyNumberForma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/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165" fontId="7" fillId="0" borderId="1" xfId="0" applyNumberFormat="1" applyFont="1" applyFill="1" applyBorder="1" applyAlignment="1">
      <alignment wrapText="1"/>
    </xf>
    <xf numFmtId="165" fontId="0" fillId="0" borderId="1" xfId="0" applyNumberFormat="1" applyBorder="1"/>
    <xf numFmtId="165" fontId="4" fillId="3" borderId="1" xfId="0" applyNumberFormat="1" applyFont="1" applyFill="1" applyBorder="1"/>
    <xf numFmtId="0" fontId="4" fillId="0" borderId="0" xfId="0" applyFont="1" applyFill="1" applyBorder="1" applyAlignment="1">
      <alignment wrapText="1"/>
    </xf>
    <xf numFmtId="0" fontId="7" fillId="0" borderId="0" xfId="0" applyFont="1" applyFill="1"/>
    <xf numFmtId="4" fontId="7" fillId="0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4" fontId="0" fillId="5" borderId="1" xfId="0" applyNumberFormat="1" applyFill="1" applyBorder="1" applyAlignment="1">
      <alignment horizontal="left" vertical="center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4" fontId="0" fillId="6" borderId="1" xfId="0" applyNumberFormat="1" applyFill="1" applyBorder="1" applyAlignment="1">
      <alignment horizontal="left" vertical="center"/>
    </xf>
    <xf numFmtId="4" fontId="0" fillId="7" borderId="1" xfId="0" applyNumberFormat="1" applyFill="1" applyBorder="1" applyAlignment="1">
      <alignment horizontal="left" vertical="center"/>
    </xf>
    <xf numFmtId="0" fontId="4" fillId="3" borderId="1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mruColors>
      <color rgb="FFC0D6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red@os-ivt-nova-raca.skole.hr" TargetMode="External"/><Relationship Id="rId2" Type="http://schemas.openxmlformats.org/officeDocument/2006/relationships/hyperlink" Target="http://os-ivt-nova-raca.skole.hr/" TargetMode="External"/><Relationship Id="rId1" Type="http://schemas.openxmlformats.org/officeDocument/2006/relationships/hyperlink" Target="mailto:ured@os-ivt-nova-raca.skole.h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s-ivt-nova-raca.skole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6"/>
  <sheetViews>
    <sheetView tabSelected="1" topLeftCell="A266" workbookViewId="0">
      <selection activeCell="D287" sqref="D287:E287"/>
    </sheetView>
  </sheetViews>
  <sheetFormatPr defaultRowHeight="15" x14ac:dyDescent="0.25"/>
  <cols>
    <col min="1" max="1" width="8.42578125" customWidth="1"/>
    <col min="2" max="2" width="39.85546875" customWidth="1"/>
    <col min="3" max="3" width="15" customWidth="1"/>
    <col min="4" max="4" width="14.7109375" customWidth="1"/>
    <col min="5" max="5" width="14" customWidth="1"/>
  </cols>
  <sheetData>
    <row r="1" spans="1:5" x14ac:dyDescent="0.25">
      <c r="A1" s="1" t="s">
        <v>1</v>
      </c>
    </row>
    <row r="2" spans="1:5" x14ac:dyDescent="0.25">
      <c r="A2" s="1" t="s">
        <v>0</v>
      </c>
    </row>
    <row r="3" spans="1:5" x14ac:dyDescent="0.25">
      <c r="A3" s="2" t="s">
        <v>2</v>
      </c>
    </row>
    <row r="4" spans="1:5" x14ac:dyDescent="0.25">
      <c r="A4" s="3" t="s">
        <v>3</v>
      </c>
    </row>
    <row r="5" spans="1:5" x14ac:dyDescent="0.25">
      <c r="A5" s="3" t="s">
        <v>4</v>
      </c>
    </row>
    <row r="7" spans="1:5" x14ac:dyDescent="0.25">
      <c r="A7" s="8" t="s">
        <v>63</v>
      </c>
    </row>
    <row r="8" spans="1:5" ht="21" x14ac:dyDescent="0.35">
      <c r="A8" s="41" t="s">
        <v>65</v>
      </c>
      <c r="B8" s="42"/>
      <c r="C8" s="42"/>
      <c r="D8" s="42"/>
      <c r="E8" s="42"/>
    </row>
    <row r="9" spans="1:5" x14ac:dyDescent="0.25">
      <c r="A9" s="32" t="s">
        <v>36</v>
      </c>
      <c r="B9" s="32"/>
      <c r="C9" s="32"/>
      <c r="D9" s="32"/>
      <c r="E9" s="32"/>
    </row>
    <row r="10" spans="1:5" s="13" customFormat="1" ht="41.25" customHeight="1" x14ac:dyDescent="0.25">
      <c r="A10" s="11" t="s">
        <v>5</v>
      </c>
      <c r="B10" s="11" t="s">
        <v>6</v>
      </c>
      <c r="C10" s="12" t="s">
        <v>74</v>
      </c>
      <c r="D10" s="12" t="s">
        <v>7</v>
      </c>
      <c r="E10" s="12" t="s">
        <v>75</v>
      </c>
    </row>
    <row r="11" spans="1:5" ht="44.25" customHeight="1" x14ac:dyDescent="0.25">
      <c r="A11" s="6">
        <v>671110</v>
      </c>
      <c r="B11" s="6" t="s">
        <v>66</v>
      </c>
      <c r="C11" s="7">
        <v>6300</v>
      </c>
      <c r="D11" s="7">
        <f>E11-C11</f>
        <v>0</v>
      </c>
      <c r="E11" s="7">
        <v>6300</v>
      </c>
    </row>
    <row r="12" spans="1:5" ht="42" customHeight="1" x14ac:dyDescent="0.25">
      <c r="A12" s="6">
        <v>671210</v>
      </c>
      <c r="B12" s="6" t="s">
        <v>64</v>
      </c>
      <c r="C12" s="7">
        <v>827</v>
      </c>
      <c r="D12" s="7">
        <f t="shared" ref="D12:D13" si="0">E12-C12</f>
        <v>-166</v>
      </c>
      <c r="E12" s="7">
        <v>661</v>
      </c>
    </row>
    <row r="13" spans="1:5" ht="42" customHeight="1" x14ac:dyDescent="0.25">
      <c r="A13" s="6">
        <v>671210</v>
      </c>
      <c r="B13" s="6" t="s">
        <v>67</v>
      </c>
      <c r="C13" s="7">
        <v>0</v>
      </c>
      <c r="D13" s="7">
        <f t="shared" si="0"/>
        <v>33200</v>
      </c>
      <c r="E13" s="7">
        <v>33200</v>
      </c>
    </row>
    <row r="14" spans="1:5" s="8" customFormat="1" x14ac:dyDescent="0.25">
      <c r="A14" s="33" t="s">
        <v>8</v>
      </c>
      <c r="B14" s="33"/>
      <c r="C14" s="10">
        <f>SUM(C11:C13)</f>
        <v>7127</v>
      </c>
      <c r="D14" s="10">
        <f>SUM(D11:D13)</f>
        <v>33034</v>
      </c>
      <c r="E14" s="10">
        <f>SUM(E11:E13)</f>
        <v>40161</v>
      </c>
    </row>
    <row r="15" spans="1:5" s="23" customFormat="1" x14ac:dyDescent="0.25">
      <c r="A15" s="21"/>
      <c r="B15" s="21"/>
      <c r="C15" s="22"/>
      <c r="D15" s="22"/>
      <c r="E15" s="22"/>
    </row>
    <row r="16" spans="1:5" s="23" customFormat="1" x14ac:dyDescent="0.25">
      <c r="A16" s="21"/>
      <c r="B16" s="21"/>
      <c r="C16" s="22"/>
      <c r="D16" s="22"/>
      <c r="E16" s="22"/>
    </row>
    <row r="17" spans="1:5" s="23" customFormat="1" x14ac:dyDescent="0.25">
      <c r="A17" s="21"/>
      <c r="B17" s="21"/>
      <c r="C17" s="22"/>
      <c r="D17" s="22"/>
      <c r="E17" s="22"/>
    </row>
    <row r="18" spans="1:5" s="23" customFormat="1" x14ac:dyDescent="0.25">
      <c r="A18" s="32" t="s">
        <v>68</v>
      </c>
      <c r="B18" s="32"/>
      <c r="C18" s="32"/>
      <c r="D18" s="32"/>
      <c r="E18" s="32"/>
    </row>
    <row r="19" spans="1:5" s="23" customFormat="1" ht="45" x14ac:dyDescent="0.25">
      <c r="A19" s="11" t="s">
        <v>5</v>
      </c>
      <c r="B19" s="11" t="s">
        <v>6</v>
      </c>
      <c r="C19" s="12" t="s">
        <v>74</v>
      </c>
      <c r="D19" s="12" t="s">
        <v>7</v>
      </c>
      <c r="E19" s="12" t="s">
        <v>75</v>
      </c>
    </row>
    <row r="20" spans="1:5" s="23" customFormat="1" x14ac:dyDescent="0.25">
      <c r="A20" s="6">
        <v>671110</v>
      </c>
      <c r="B20" s="6" t="s">
        <v>71</v>
      </c>
      <c r="C20" s="7">
        <v>0</v>
      </c>
      <c r="D20" s="7">
        <v>0</v>
      </c>
      <c r="E20" s="7">
        <v>5178</v>
      </c>
    </row>
    <row r="21" spans="1:5" s="23" customFormat="1" ht="30" x14ac:dyDescent="0.25">
      <c r="A21" s="6">
        <v>671110</v>
      </c>
      <c r="B21" s="6" t="s">
        <v>70</v>
      </c>
      <c r="C21" s="7">
        <v>0</v>
      </c>
      <c r="D21" s="7">
        <v>0</v>
      </c>
      <c r="E21" s="7">
        <v>166</v>
      </c>
    </row>
    <row r="22" spans="1:5" s="23" customFormat="1" x14ac:dyDescent="0.25">
      <c r="A22" s="6">
        <v>671210</v>
      </c>
      <c r="B22" s="6" t="s">
        <v>69</v>
      </c>
      <c r="C22" s="7">
        <v>0</v>
      </c>
      <c r="D22" s="7">
        <v>0</v>
      </c>
      <c r="E22" s="7">
        <v>7178</v>
      </c>
    </row>
    <row r="23" spans="1:5" s="23" customFormat="1" x14ac:dyDescent="0.25">
      <c r="A23" s="6">
        <v>922210</v>
      </c>
      <c r="B23" s="6" t="s">
        <v>72</v>
      </c>
      <c r="C23" s="7">
        <v>0</v>
      </c>
      <c r="D23" s="7">
        <v>0</v>
      </c>
      <c r="E23" s="7">
        <v>-5178</v>
      </c>
    </row>
    <row r="24" spans="1:5" s="23" customFormat="1" x14ac:dyDescent="0.25">
      <c r="A24" s="6">
        <v>922210</v>
      </c>
      <c r="B24" s="6" t="s">
        <v>72</v>
      </c>
      <c r="C24" s="7">
        <v>0</v>
      </c>
      <c r="D24" s="7">
        <v>0</v>
      </c>
      <c r="E24" s="7">
        <v>-166</v>
      </c>
    </row>
    <row r="25" spans="1:5" s="23" customFormat="1" x14ac:dyDescent="0.25">
      <c r="A25" s="6">
        <v>922220</v>
      </c>
      <c r="B25" s="6" t="s">
        <v>73</v>
      </c>
      <c r="C25" s="7">
        <v>0</v>
      </c>
      <c r="D25" s="7">
        <v>0</v>
      </c>
      <c r="E25" s="7">
        <v>-7178</v>
      </c>
    </row>
    <row r="26" spans="1:5" s="23" customFormat="1" x14ac:dyDescent="0.25">
      <c r="A26" s="33" t="s">
        <v>8</v>
      </c>
      <c r="B26" s="33"/>
      <c r="C26" s="10">
        <f>SUM(C20:C25)</f>
        <v>0</v>
      </c>
      <c r="D26" s="10">
        <f>SUM(D20:D25)</f>
        <v>0</v>
      </c>
      <c r="E26" s="10">
        <f>SUM(E20:E25)</f>
        <v>0</v>
      </c>
    </row>
    <row r="27" spans="1:5" s="23" customFormat="1" x14ac:dyDescent="0.25">
      <c r="A27" s="21"/>
      <c r="B27" s="21"/>
      <c r="C27" s="22"/>
      <c r="D27" s="22"/>
      <c r="E27" s="22"/>
    </row>
    <row r="28" spans="1:5" s="23" customFormat="1" x14ac:dyDescent="0.25">
      <c r="A28" s="21"/>
      <c r="B28" s="21"/>
      <c r="C28" s="22"/>
      <c r="D28" s="22"/>
      <c r="E28" s="22"/>
    </row>
    <row r="29" spans="1:5" x14ac:dyDescent="0.25">
      <c r="A29" s="8"/>
      <c r="B29" s="8"/>
      <c r="C29" s="4"/>
      <c r="D29" s="4"/>
      <c r="E29" s="4"/>
    </row>
    <row r="31" spans="1:5" x14ac:dyDescent="0.25">
      <c r="A31" s="32" t="s">
        <v>37</v>
      </c>
      <c r="B31" s="32"/>
      <c r="C31" s="32"/>
      <c r="D31" s="32"/>
      <c r="E31" s="32"/>
    </row>
    <row r="32" spans="1:5" s="13" customFormat="1" ht="45" x14ac:dyDescent="0.25">
      <c r="A32" s="11" t="s">
        <v>5</v>
      </c>
      <c r="B32" s="11" t="s">
        <v>6</v>
      </c>
      <c r="C32" s="12" t="s">
        <v>74</v>
      </c>
      <c r="D32" s="12" t="s">
        <v>7</v>
      </c>
      <c r="E32" s="12" t="s">
        <v>75</v>
      </c>
    </row>
    <row r="33" spans="1:5" ht="30" x14ac:dyDescent="0.25">
      <c r="A33" s="5">
        <v>671110</v>
      </c>
      <c r="B33" s="6" t="s">
        <v>38</v>
      </c>
      <c r="C33" s="7">
        <v>42500</v>
      </c>
      <c r="D33" s="7">
        <f>E33-C33</f>
        <v>2700</v>
      </c>
      <c r="E33" s="7">
        <v>45200</v>
      </c>
    </row>
    <row r="34" spans="1:5" ht="30" x14ac:dyDescent="0.25">
      <c r="A34" s="5">
        <v>671210</v>
      </c>
      <c r="B34" s="6" t="s">
        <v>38</v>
      </c>
      <c r="C34" s="7">
        <v>12500</v>
      </c>
      <c r="D34" s="7">
        <f>E34-C34</f>
        <v>-2700</v>
      </c>
      <c r="E34" s="7">
        <v>9800</v>
      </c>
    </row>
    <row r="35" spans="1:5" s="8" customFormat="1" ht="27" customHeight="1" x14ac:dyDescent="0.25">
      <c r="A35" s="40" t="s">
        <v>8</v>
      </c>
      <c r="B35" s="40"/>
      <c r="C35" s="10">
        <f>SUM(C33:C34)</f>
        <v>55000</v>
      </c>
      <c r="D35" s="10">
        <f>SUM(D33:D34)</f>
        <v>0</v>
      </c>
      <c r="E35" s="10">
        <f>SUM(E33:E34)</f>
        <v>55000</v>
      </c>
    </row>
    <row r="36" spans="1:5" ht="27" customHeight="1" x14ac:dyDescent="0.25">
      <c r="A36" s="9"/>
      <c r="B36" s="9"/>
      <c r="C36" s="4"/>
      <c r="D36" s="4"/>
      <c r="E36" s="4"/>
    </row>
    <row r="37" spans="1:5" x14ac:dyDescent="0.25">
      <c r="A37" s="32" t="s">
        <v>76</v>
      </c>
      <c r="B37" s="32"/>
      <c r="C37" s="32"/>
      <c r="D37" s="32"/>
      <c r="E37" s="32"/>
    </row>
    <row r="38" spans="1:5" s="13" customFormat="1" ht="45" x14ac:dyDescent="0.25">
      <c r="A38" s="11" t="s">
        <v>5</v>
      </c>
      <c r="B38" s="11" t="s">
        <v>6</v>
      </c>
      <c r="C38" s="12" t="s">
        <v>74</v>
      </c>
      <c r="D38" s="12" t="s">
        <v>7</v>
      </c>
      <c r="E38" s="12" t="s">
        <v>75</v>
      </c>
    </row>
    <row r="39" spans="1:5" s="13" customFormat="1" x14ac:dyDescent="0.25">
      <c r="A39" s="24">
        <v>671110</v>
      </c>
      <c r="B39" s="24" t="s">
        <v>77</v>
      </c>
      <c r="C39" s="25">
        <v>0</v>
      </c>
      <c r="D39" s="25">
        <v>0</v>
      </c>
      <c r="E39" s="26">
        <v>20390</v>
      </c>
    </row>
    <row r="40" spans="1:5" s="13" customFormat="1" x14ac:dyDescent="0.25">
      <c r="A40" s="24">
        <v>671210</v>
      </c>
      <c r="B40" s="24" t="s">
        <v>77</v>
      </c>
      <c r="C40" s="25">
        <v>0</v>
      </c>
      <c r="D40" s="25">
        <v>0</v>
      </c>
      <c r="E40" s="26">
        <v>18540</v>
      </c>
    </row>
    <row r="41" spans="1:5" s="13" customFormat="1" x14ac:dyDescent="0.25">
      <c r="A41" s="24">
        <v>922210</v>
      </c>
      <c r="B41" s="24" t="s">
        <v>72</v>
      </c>
      <c r="C41" s="25">
        <v>0</v>
      </c>
      <c r="D41" s="25">
        <v>0</v>
      </c>
      <c r="E41" s="26">
        <v>-20390</v>
      </c>
    </row>
    <row r="42" spans="1:5" x14ac:dyDescent="0.25">
      <c r="A42" s="5">
        <v>922220</v>
      </c>
      <c r="B42" s="6" t="s">
        <v>72</v>
      </c>
      <c r="C42" s="7">
        <v>0</v>
      </c>
      <c r="D42" s="7">
        <v>0</v>
      </c>
      <c r="E42" s="27">
        <v>-18540</v>
      </c>
    </row>
    <row r="43" spans="1:5" x14ac:dyDescent="0.25">
      <c r="A43" s="40" t="s">
        <v>8</v>
      </c>
      <c r="B43" s="40"/>
      <c r="C43" s="10">
        <f>SUM(C37:C42)</f>
        <v>0</v>
      </c>
      <c r="D43" s="10">
        <f>SUM(D37:D42)</f>
        <v>0</v>
      </c>
      <c r="E43" s="28">
        <f>SUM(E37:E42)</f>
        <v>0</v>
      </c>
    </row>
    <row r="44" spans="1:5" x14ac:dyDescent="0.25">
      <c r="C44" s="4"/>
      <c r="D44" s="4"/>
      <c r="E44" s="4"/>
    </row>
    <row r="45" spans="1:5" x14ac:dyDescent="0.25">
      <c r="C45" s="4"/>
      <c r="D45" s="4"/>
      <c r="E45" s="4"/>
    </row>
    <row r="46" spans="1:5" x14ac:dyDescent="0.25">
      <c r="A46" s="32" t="s">
        <v>78</v>
      </c>
      <c r="B46" s="32"/>
      <c r="C46" s="32"/>
      <c r="D46" s="32"/>
      <c r="E46" s="32"/>
    </row>
    <row r="47" spans="1:5" s="13" customFormat="1" ht="45" x14ac:dyDescent="0.25">
      <c r="A47" s="11" t="s">
        <v>5</v>
      </c>
      <c r="B47" s="11" t="s">
        <v>6</v>
      </c>
      <c r="C47" s="12" t="s">
        <v>74</v>
      </c>
      <c r="D47" s="12" t="s">
        <v>7</v>
      </c>
      <c r="E47" s="12" t="s">
        <v>75</v>
      </c>
    </row>
    <row r="48" spans="1:5" ht="30" x14ac:dyDescent="0.25">
      <c r="A48" s="5">
        <v>671110</v>
      </c>
      <c r="B48" s="6" t="s">
        <v>79</v>
      </c>
      <c r="C48" s="7">
        <v>422</v>
      </c>
      <c r="D48" s="7">
        <f>E48-C48</f>
        <v>56</v>
      </c>
      <c r="E48" s="7">
        <v>478</v>
      </c>
    </row>
    <row r="49" spans="1:5" x14ac:dyDescent="0.25">
      <c r="A49" s="40" t="s">
        <v>8</v>
      </c>
      <c r="B49" s="40"/>
      <c r="C49" s="10">
        <f>SUM(C46:C48)</f>
        <v>422</v>
      </c>
      <c r="D49" s="10">
        <f>SUM(D46:D48)</f>
        <v>56</v>
      </c>
      <c r="E49" s="10">
        <f>SUM(E46:E48)</f>
        <v>478</v>
      </c>
    </row>
    <row r="50" spans="1:5" x14ac:dyDescent="0.25">
      <c r="C50" s="4"/>
      <c r="D50" s="4"/>
      <c r="E50" s="4"/>
    </row>
    <row r="51" spans="1:5" x14ac:dyDescent="0.25">
      <c r="C51" s="4"/>
      <c r="D51" s="4"/>
      <c r="E51" s="4"/>
    </row>
    <row r="52" spans="1:5" x14ac:dyDescent="0.25">
      <c r="A52" s="32" t="s">
        <v>80</v>
      </c>
      <c r="B52" s="32"/>
      <c r="C52" s="32"/>
      <c r="D52" s="32"/>
      <c r="E52" s="32"/>
    </row>
    <row r="53" spans="1:5" s="13" customFormat="1" ht="45" x14ac:dyDescent="0.25">
      <c r="A53" s="11" t="s">
        <v>5</v>
      </c>
      <c r="B53" s="11" t="s">
        <v>6</v>
      </c>
      <c r="C53" s="12" t="s">
        <v>74</v>
      </c>
      <c r="D53" s="12" t="s">
        <v>7</v>
      </c>
      <c r="E53" s="12" t="s">
        <v>75</v>
      </c>
    </row>
    <row r="54" spans="1:5" ht="30" x14ac:dyDescent="0.25">
      <c r="A54" s="5">
        <v>671110</v>
      </c>
      <c r="B54" s="6" t="s">
        <v>81</v>
      </c>
      <c r="C54" s="7">
        <v>0</v>
      </c>
      <c r="D54" s="7">
        <v>0</v>
      </c>
      <c r="E54" s="7">
        <v>2244</v>
      </c>
    </row>
    <row r="55" spans="1:5" x14ac:dyDescent="0.25">
      <c r="A55" s="5">
        <v>922210</v>
      </c>
      <c r="B55" s="6" t="s">
        <v>72</v>
      </c>
      <c r="C55" s="7">
        <v>0</v>
      </c>
      <c r="D55" s="7">
        <v>0</v>
      </c>
      <c r="E55" s="7">
        <v>-2244</v>
      </c>
    </row>
    <row r="56" spans="1:5" s="8" customFormat="1" ht="27" customHeight="1" x14ac:dyDescent="0.25">
      <c r="A56" s="40" t="s">
        <v>8</v>
      </c>
      <c r="B56" s="40"/>
      <c r="C56" s="10">
        <f>SUM(C54:C55)</f>
        <v>0</v>
      </c>
      <c r="D56" s="10">
        <f>SUM(D54:D55)</f>
        <v>0</v>
      </c>
      <c r="E56" s="10">
        <f>SUM(E54:E55)</f>
        <v>0</v>
      </c>
    </row>
    <row r="57" spans="1:5" x14ac:dyDescent="0.25">
      <c r="C57" s="4"/>
      <c r="D57" s="4"/>
      <c r="E57" s="4"/>
    </row>
    <row r="58" spans="1:5" x14ac:dyDescent="0.25">
      <c r="C58" s="4"/>
      <c r="D58" s="4"/>
      <c r="E58" s="4"/>
    </row>
    <row r="59" spans="1:5" x14ac:dyDescent="0.25">
      <c r="C59" s="4"/>
      <c r="D59" s="4"/>
      <c r="E59" s="4"/>
    </row>
    <row r="60" spans="1:5" x14ac:dyDescent="0.25">
      <c r="A60" s="32" t="s">
        <v>82</v>
      </c>
      <c r="B60" s="32"/>
      <c r="C60" s="32"/>
      <c r="D60" s="32"/>
      <c r="E60" s="32"/>
    </row>
    <row r="61" spans="1:5" s="13" customFormat="1" ht="45" x14ac:dyDescent="0.25">
      <c r="A61" s="11" t="s">
        <v>5</v>
      </c>
      <c r="B61" s="11" t="s">
        <v>6</v>
      </c>
      <c r="C61" s="12" t="s">
        <v>74</v>
      </c>
      <c r="D61" s="12" t="s">
        <v>7</v>
      </c>
      <c r="E61" s="12" t="s">
        <v>75</v>
      </c>
    </row>
    <row r="62" spans="1:5" ht="30" x14ac:dyDescent="0.25">
      <c r="A62" s="5">
        <v>671110</v>
      </c>
      <c r="B62" s="6" t="s">
        <v>83</v>
      </c>
      <c r="C62" s="7">
        <v>2631</v>
      </c>
      <c r="D62" s="7">
        <f>E62-C62</f>
        <v>0</v>
      </c>
      <c r="E62" s="7">
        <v>2631</v>
      </c>
    </row>
    <row r="63" spans="1:5" x14ac:dyDescent="0.25">
      <c r="A63" s="40" t="s">
        <v>8</v>
      </c>
      <c r="B63" s="40"/>
      <c r="C63" s="10">
        <f>SUM(C60:C62)</f>
        <v>2631</v>
      </c>
      <c r="D63" s="10">
        <f>SUM(D60:D62)</f>
        <v>0</v>
      </c>
      <c r="E63" s="10">
        <f>SUM(E60:E62)</f>
        <v>2631</v>
      </c>
    </row>
    <row r="64" spans="1:5" ht="17.25" customHeight="1" x14ac:dyDescent="0.25">
      <c r="C64" s="4"/>
      <c r="D64" s="4"/>
      <c r="E64" s="4"/>
    </row>
    <row r="65" spans="1:5" ht="17.25" customHeight="1" x14ac:dyDescent="0.25">
      <c r="C65" s="4"/>
      <c r="D65" s="4"/>
      <c r="E65" s="4"/>
    </row>
    <row r="66" spans="1:5" ht="17.25" customHeight="1" x14ac:dyDescent="0.25">
      <c r="A66" s="32" t="s">
        <v>84</v>
      </c>
      <c r="B66" s="32"/>
      <c r="C66" s="32"/>
      <c r="D66" s="32"/>
      <c r="E66" s="32"/>
    </row>
    <row r="67" spans="1:5" ht="36" customHeight="1" x14ac:dyDescent="0.25">
      <c r="A67" s="11" t="s">
        <v>5</v>
      </c>
      <c r="B67" s="11" t="s">
        <v>6</v>
      </c>
      <c r="C67" s="12" t="s">
        <v>74</v>
      </c>
      <c r="D67" s="12" t="s">
        <v>7</v>
      </c>
      <c r="E67" s="12" t="s">
        <v>75</v>
      </c>
    </row>
    <row r="68" spans="1:5" ht="38.25" customHeight="1" x14ac:dyDescent="0.25">
      <c r="A68" s="5">
        <v>671110</v>
      </c>
      <c r="B68" s="6" t="s">
        <v>85</v>
      </c>
      <c r="C68" s="7">
        <v>0</v>
      </c>
      <c r="D68" s="7">
        <v>0</v>
      </c>
      <c r="E68" s="7">
        <v>487</v>
      </c>
    </row>
    <row r="69" spans="1:5" ht="17.25" customHeight="1" x14ac:dyDescent="0.25">
      <c r="A69" s="5">
        <v>922210</v>
      </c>
      <c r="B69" s="6" t="s">
        <v>72</v>
      </c>
      <c r="C69" s="7">
        <v>0</v>
      </c>
      <c r="D69" s="7">
        <v>0</v>
      </c>
      <c r="E69" s="7">
        <v>-487</v>
      </c>
    </row>
    <row r="70" spans="1:5" ht="17.25" customHeight="1" x14ac:dyDescent="0.25">
      <c r="A70" s="40" t="s">
        <v>8</v>
      </c>
      <c r="B70" s="40"/>
      <c r="C70" s="10">
        <f>SUM(C68:C69)</f>
        <v>0</v>
      </c>
      <c r="D70" s="10">
        <f>SUM(D68:D69)</f>
        <v>0</v>
      </c>
      <c r="E70" s="10">
        <f>SUM(E68:E69)</f>
        <v>0</v>
      </c>
    </row>
    <row r="71" spans="1:5" ht="17.25" customHeight="1" x14ac:dyDescent="0.25">
      <c r="C71" s="4"/>
      <c r="D71" s="4"/>
      <c r="E71" s="4"/>
    </row>
    <row r="72" spans="1:5" x14ac:dyDescent="0.25">
      <c r="C72" s="4"/>
      <c r="D72" s="4"/>
      <c r="E72" s="4"/>
    </row>
    <row r="73" spans="1:5" s="17" customFormat="1" x14ac:dyDescent="0.25">
      <c r="A73" s="18"/>
      <c r="B73" s="18"/>
      <c r="C73" s="19"/>
      <c r="D73" s="19"/>
      <c r="E73" s="19"/>
    </row>
    <row r="74" spans="1:5" s="17" customFormat="1" x14ac:dyDescent="0.25">
      <c r="A74" s="18"/>
      <c r="B74" s="18"/>
      <c r="C74" s="19"/>
      <c r="D74" s="19"/>
      <c r="E74" s="19"/>
    </row>
    <row r="75" spans="1:5" x14ac:dyDescent="0.25">
      <c r="C75" s="4"/>
      <c r="D75" s="4"/>
      <c r="E75" s="4"/>
    </row>
    <row r="77" spans="1:5" x14ac:dyDescent="0.25">
      <c r="A77" s="32" t="s">
        <v>86</v>
      </c>
      <c r="B77" s="32"/>
      <c r="C77" s="32"/>
      <c r="D77" s="32"/>
      <c r="E77" s="32"/>
    </row>
    <row r="78" spans="1:5" s="13" customFormat="1" ht="45" x14ac:dyDescent="0.25">
      <c r="A78" s="11" t="s">
        <v>5</v>
      </c>
      <c r="B78" s="11" t="s">
        <v>6</v>
      </c>
      <c r="C78" s="12" t="s">
        <v>74</v>
      </c>
      <c r="D78" s="12" t="s">
        <v>7</v>
      </c>
      <c r="E78" s="12" t="s">
        <v>75</v>
      </c>
    </row>
    <row r="79" spans="1:5" ht="30" x14ac:dyDescent="0.25">
      <c r="A79" s="5">
        <v>642290</v>
      </c>
      <c r="B79" s="6" t="s">
        <v>39</v>
      </c>
      <c r="C79" s="7">
        <v>200</v>
      </c>
      <c r="D79" s="7">
        <f>E79-C79</f>
        <v>0</v>
      </c>
      <c r="E79" s="7">
        <v>200</v>
      </c>
    </row>
    <row r="80" spans="1:5" x14ac:dyDescent="0.25">
      <c r="A80" s="5">
        <v>683110</v>
      </c>
      <c r="B80" s="6" t="s">
        <v>41</v>
      </c>
      <c r="C80" s="7">
        <v>2800</v>
      </c>
      <c r="D80" s="7">
        <f>E80-C80</f>
        <v>0</v>
      </c>
      <c r="E80" s="7">
        <v>2800</v>
      </c>
    </row>
    <row r="81" spans="1:5" s="8" customFormat="1" ht="35.25" customHeight="1" x14ac:dyDescent="0.25">
      <c r="A81" s="40" t="s">
        <v>40</v>
      </c>
      <c r="B81" s="40"/>
      <c r="C81" s="10">
        <f>SUM(C79:C80)</f>
        <v>3000</v>
      </c>
      <c r="D81" s="10">
        <f>SUM(D79:D80)</f>
        <v>0</v>
      </c>
      <c r="E81" s="10">
        <f>SUM(E79:E80)</f>
        <v>3000</v>
      </c>
    </row>
    <row r="82" spans="1:5" s="8" customFormat="1" ht="35.25" customHeight="1" x14ac:dyDescent="0.25">
      <c r="A82" s="29"/>
      <c r="B82" s="29"/>
      <c r="C82" s="22"/>
      <c r="D82" s="22"/>
      <c r="E82" s="22"/>
    </row>
    <row r="83" spans="1:5" s="8" customFormat="1" ht="35.25" customHeight="1" x14ac:dyDescent="0.25">
      <c r="A83" s="29"/>
      <c r="B83" s="29"/>
      <c r="C83" s="22"/>
      <c r="D83" s="22"/>
      <c r="E83" s="22"/>
    </row>
    <row r="84" spans="1:5" s="8" customFormat="1" ht="35.25" customHeight="1" x14ac:dyDescent="0.25">
      <c r="A84" s="32" t="s">
        <v>87</v>
      </c>
      <c r="B84" s="32"/>
      <c r="C84" s="32"/>
      <c r="D84" s="32"/>
      <c r="E84" s="32"/>
    </row>
    <row r="85" spans="1:5" s="8" customFormat="1" ht="35.25" customHeight="1" x14ac:dyDescent="0.25">
      <c r="A85" s="11" t="s">
        <v>5</v>
      </c>
      <c r="B85" s="11" t="s">
        <v>6</v>
      </c>
      <c r="C85" s="12" t="s">
        <v>74</v>
      </c>
      <c r="D85" s="12" t="s">
        <v>7</v>
      </c>
      <c r="E85" s="12" t="s">
        <v>75</v>
      </c>
    </row>
    <row r="86" spans="1:5" s="8" customFormat="1" ht="35.25" customHeight="1" x14ac:dyDescent="0.25">
      <c r="A86" s="5">
        <v>683110</v>
      </c>
      <c r="B86" s="6" t="s">
        <v>88</v>
      </c>
      <c r="C86" s="7">
        <v>0</v>
      </c>
      <c r="D86" s="7">
        <v>0</v>
      </c>
      <c r="E86" s="7">
        <v>38513</v>
      </c>
    </row>
    <row r="87" spans="1:5" s="8" customFormat="1" ht="35.25" customHeight="1" x14ac:dyDescent="0.25">
      <c r="A87" s="5">
        <v>683110</v>
      </c>
      <c r="B87" s="6" t="s">
        <v>89</v>
      </c>
      <c r="C87" s="7">
        <v>0</v>
      </c>
      <c r="D87" s="7">
        <v>0</v>
      </c>
      <c r="E87" s="7">
        <v>75168</v>
      </c>
    </row>
    <row r="88" spans="1:5" s="8" customFormat="1" ht="35.25" customHeight="1" x14ac:dyDescent="0.25">
      <c r="A88" s="5">
        <v>922210</v>
      </c>
      <c r="B88" s="6" t="s">
        <v>90</v>
      </c>
      <c r="C88" s="7">
        <v>0</v>
      </c>
      <c r="D88" s="7">
        <v>0</v>
      </c>
      <c r="E88" s="7">
        <v>-38513</v>
      </c>
    </row>
    <row r="89" spans="1:5" s="8" customFormat="1" ht="35.25" customHeight="1" x14ac:dyDescent="0.25">
      <c r="A89" s="5">
        <v>922210</v>
      </c>
      <c r="B89" s="6" t="s">
        <v>91</v>
      </c>
      <c r="C89" s="7">
        <v>0</v>
      </c>
      <c r="D89" s="7">
        <v>0</v>
      </c>
      <c r="E89" s="7">
        <v>-75168</v>
      </c>
    </row>
    <row r="90" spans="1:5" s="8" customFormat="1" ht="35.25" customHeight="1" x14ac:dyDescent="0.25">
      <c r="A90" s="40" t="s">
        <v>40</v>
      </c>
      <c r="B90" s="40"/>
      <c r="C90" s="10">
        <f>SUM(C86:C89)</f>
        <v>0</v>
      </c>
      <c r="D90" s="10">
        <f>SUM(D86:D89)</f>
        <v>0</v>
      </c>
      <c r="E90" s="10">
        <f>SUM(E86:E89)</f>
        <v>0</v>
      </c>
    </row>
    <row r="91" spans="1:5" s="8" customFormat="1" ht="35.25" customHeight="1" x14ac:dyDescent="0.25">
      <c r="A91" s="29"/>
      <c r="B91" s="29"/>
      <c r="C91" s="22"/>
      <c r="D91" s="22"/>
      <c r="E91" s="22"/>
    </row>
    <row r="92" spans="1:5" ht="35.25" customHeight="1" x14ac:dyDescent="0.25">
      <c r="A92" s="9"/>
      <c r="B92" s="9"/>
      <c r="C92" s="4"/>
      <c r="D92" s="4"/>
      <c r="E92" s="4"/>
    </row>
    <row r="93" spans="1:5" x14ac:dyDescent="0.25">
      <c r="A93" s="32" t="s">
        <v>92</v>
      </c>
      <c r="B93" s="32"/>
      <c r="C93" s="32"/>
      <c r="D93" s="32"/>
      <c r="E93" s="32"/>
    </row>
    <row r="94" spans="1:5" ht="45" x14ac:dyDescent="0.25">
      <c r="A94" s="11" t="s">
        <v>5</v>
      </c>
      <c r="B94" s="11" t="s">
        <v>6</v>
      </c>
      <c r="C94" s="12" t="s">
        <v>74</v>
      </c>
      <c r="D94" s="12" t="s">
        <v>7</v>
      </c>
      <c r="E94" s="12" t="s">
        <v>75</v>
      </c>
    </row>
    <row r="95" spans="1:5" x14ac:dyDescent="0.25">
      <c r="A95" s="5">
        <v>652641</v>
      </c>
      <c r="B95" s="6" t="s">
        <v>16</v>
      </c>
      <c r="C95" s="7">
        <v>5000</v>
      </c>
      <c r="D95" s="7">
        <f>E95-C95</f>
        <v>0</v>
      </c>
      <c r="E95" s="7">
        <v>5000</v>
      </c>
    </row>
    <row r="96" spans="1:5" x14ac:dyDescent="0.25">
      <c r="A96" s="40" t="s">
        <v>40</v>
      </c>
      <c r="B96" s="40"/>
      <c r="C96" s="10">
        <f>SUM(C95:C95)</f>
        <v>5000</v>
      </c>
      <c r="D96" s="10">
        <f>SUM(D95:D95)</f>
        <v>0</v>
      </c>
      <c r="E96" s="10">
        <f>SUM(E95:E95)</f>
        <v>5000</v>
      </c>
    </row>
    <row r="99" spans="1:5" x14ac:dyDescent="0.25">
      <c r="A99" s="32" t="s">
        <v>93</v>
      </c>
      <c r="B99" s="32"/>
      <c r="C99" s="32"/>
      <c r="D99" s="32"/>
      <c r="E99" s="32"/>
    </row>
    <row r="100" spans="1:5" ht="45" x14ac:dyDescent="0.25">
      <c r="A100" s="11" t="s">
        <v>5</v>
      </c>
      <c r="B100" s="11" t="s">
        <v>6</v>
      </c>
      <c r="C100" s="12" t="s">
        <v>74</v>
      </c>
      <c r="D100" s="12" t="s">
        <v>7</v>
      </c>
      <c r="E100" s="12" t="s">
        <v>75</v>
      </c>
    </row>
    <row r="101" spans="1:5" x14ac:dyDescent="0.25">
      <c r="A101" s="5">
        <v>922110</v>
      </c>
      <c r="B101" s="6" t="s">
        <v>94</v>
      </c>
      <c r="C101" s="7">
        <v>0</v>
      </c>
      <c r="D101" s="7">
        <v>0</v>
      </c>
      <c r="E101" s="7">
        <v>112099</v>
      </c>
    </row>
    <row r="102" spans="1:5" x14ac:dyDescent="0.25">
      <c r="A102" s="40" t="s">
        <v>40</v>
      </c>
      <c r="B102" s="40"/>
      <c r="C102" s="10">
        <f>SUM(C101:C101)</f>
        <v>0</v>
      </c>
      <c r="D102" s="10">
        <f>SUM(D101:D101)</f>
        <v>0</v>
      </c>
      <c r="E102" s="10">
        <f>SUM(E101:E101)</f>
        <v>112099</v>
      </c>
    </row>
    <row r="106" spans="1:5" x14ac:dyDescent="0.25">
      <c r="A106" s="32" t="s">
        <v>95</v>
      </c>
      <c r="B106" s="32"/>
      <c r="C106" s="32"/>
      <c r="D106" s="32"/>
      <c r="E106" s="32"/>
    </row>
    <row r="107" spans="1:5" ht="45" x14ac:dyDescent="0.25">
      <c r="A107" s="11" t="s">
        <v>5</v>
      </c>
      <c r="B107" s="11" t="s">
        <v>6</v>
      </c>
      <c r="C107" s="12" t="s">
        <v>74</v>
      </c>
      <c r="D107" s="12" t="s">
        <v>7</v>
      </c>
      <c r="E107" s="12" t="s">
        <v>75</v>
      </c>
    </row>
    <row r="108" spans="1:5" ht="30" x14ac:dyDescent="0.25">
      <c r="A108" s="5">
        <v>636120</v>
      </c>
      <c r="B108" s="6" t="s">
        <v>42</v>
      </c>
      <c r="C108" s="7">
        <v>1704470</v>
      </c>
      <c r="D108" s="7">
        <f>E108-C108</f>
        <v>0</v>
      </c>
      <c r="E108" s="7">
        <v>1704470</v>
      </c>
    </row>
    <row r="109" spans="1:5" ht="30" x14ac:dyDescent="0.25">
      <c r="A109" s="5">
        <v>636120</v>
      </c>
      <c r="B109" s="6" t="s">
        <v>43</v>
      </c>
      <c r="C109" s="7">
        <v>16000</v>
      </c>
      <c r="D109" s="7">
        <f t="shared" ref="D109:D111" si="1">E109-C109</f>
        <v>0</v>
      </c>
      <c r="E109" s="7">
        <v>16000</v>
      </c>
    </row>
    <row r="110" spans="1:5" ht="30" x14ac:dyDescent="0.25">
      <c r="A110" s="5">
        <v>636120</v>
      </c>
      <c r="B110" s="6" t="s">
        <v>96</v>
      </c>
      <c r="C110" s="7">
        <v>52700</v>
      </c>
      <c r="D110" s="7"/>
      <c r="E110" s="7">
        <v>52700</v>
      </c>
    </row>
    <row r="111" spans="1:5" s="13" customFormat="1" ht="30" x14ac:dyDescent="0.25">
      <c r="A111" s="5">
        <v>636220</v>
      </c>
      <c r="B111" s="6" t="s">
        <v>44</v>
      </c>
      <c r="C111" s="7">
        <v>16000</v>
      </c>
      <c r="D111" s="7">
        <f t="shared" si="1"/>
        <v>100</v>
      </c>
      <c r="E111" s="7">
        <v>16100</v>
      </c>
    </row>
    <row r="112" spans="1:5" ht="15" customHeight="1" x14ac:dyDescent="0.25">
      <c r="A112" s="40" t="s">
        <v>40</v>
      </c>
      <c r="B112" s="40"/>
      <c r="C112" s="10">
        <f>SUM(C108:C111)</f>
        <v>1789170</v>
      </c>
      <c r="D112" s="10">
        <f>SUM(D108:D111)</f>
        <v>100</v>
      </c>
      <c r="E112" s="10">
        <f>SUM(E108:E111)</f>
        <v>1789270</v>
      </c>
    </row>
    <row r="115" spans="1:5" x14ac:dyDescent="0.25">
      <c r="A115" s="32" t="s">
        <v>97</v>
      </c>
      <c r="B115" s="32"/>
      <c r="C115" s="32"/>
      <c r="D115" s="32"/>
      <c r="E115" s="32"/>
    </row>
    <row r="116" spans="1:5" ht="45" x14ac:dyDescent="0.25">
      <c r="A116" s="11" t="s">
        <v>5</v>
      </c>
      <c r="B116" s="11" t="s">
        <v>6</v>
      </c>
      <c r="C116" s="12" t="s">
        <v>74</v>
      </c>
      <c r="D116" s="12" t="s">
        <v>7</v>
      </c>
      <c r="E116" s="12" t="s">
        <v>75</v>
      </c>
    </row>
    <row r="117" spans="1:5" ht="45" x14ac:dyDescent="0.25">
      <c r="A117" s="5">
        <v>636120</v>
      </c>
      <c r="B117" s="6" t="s">
        <v>98</v>
      </c>
      <c r="C117" s="7">
        <v>0</v>
      </c>
      <c r="D117" s="7">
        <v>0</v>
      </c>
      <c r="E117" s="7">
        <v>10953</v>
      </c>
    </row>
    <row r="118" spans="1:5" ht="45" x14ac:dyDescent="0.25">
      <c r="A118" s="5">
        <v>636120</v>
      </c>
      <c r="B118" s="6" t="s">
        <v>99</v>
      </c>
      <c r="C118" s="7">
        <v>0</v>
      </c>
      <c r="D118" s="7">
        <v>0</v>
      </c>
      <c r="E118" s="7">
        <v>204956</v>
      </c>
    </row>
    <row r="119" spans="1:5" ht="30" x14ac:dyDescent="0.25">
      <c r="A119" s="5">
        <v>922210</v>
      </c>
      <c r="B119" s="6" t="s">
        <v>100</v>
      </c>
      <c r="C119" s="7">
        <v>0</v>
      </c>
      <c r="D119" s="7">
        <v>0</v>
      </c>
      <c r="E119" s="7">
        <v>-204956</v>
      </c>
    </row>
    <row r="120" spans="1:5" ht="30" x14ac:dyDescent="0.25">
      <c r="A120" s="5">
        <v>922210</v>
      </c>
      <c r="B120" s="6" t="s">
        <v>101</v>
      </c>
      <c r="C120" s="7">
        <v>0</v>
      </c>
      <c r="D120" s="7">
        <v>0</v>
      </c>
      <c r="E120" s="7">
        <v>-10953</v>
      </c>
    </row>
    <row r="121" spans="1:5" x14ac:dyDescent="0.25">
      <c r="A121" s="40" t="s">
        <v>40</v>
      </c>
      <c r="B121" s="40"/>
      <c r="C121" s="10">
        <f>SUM(C117:C120)</f>
        <v>0</v>
      </c>
      <c r="D121" s="10">
        <f>SUM(D117:D120)</f>
        <v>0</v>
      </c>
      <c r="E121" s="10">
        <f>SUM(E117:E120)</f>
        <v>0</v>
      </c>
    </row>
    <row r="124" spans="1:5" x14ac:dyDescent="0.25">
      <c r="A124" s="32" t="s">
        <v>102</v>
      </c>
      <c r="B124" s="32"/>
      <c r="C124" s="32"/>
      <c r="D124" s="32"/>
      <c r="E124" s="32"/>
    </row>
    <row r="125" spans="1:5" ht="45" x14ac:dyDescent="0.25">
      <c r="A125" s="11" t="s">
        <v>5</v>
      </c>
      <c r="B125" s="11" t="s">
        <v>6</v>
      </c>
      <c r="C125" s="12" t="s">
        <v>74</v>
      </c>
      <c r="D125" s="12" t="s">
        <v>7</v>
      </c>
      <c r="E125" s="12" t="s">
        <v>75</v>
      </c>
    </row>
    <row r="126" spans="1:5" ht="45" x14ac:dyDescent="0.25">
      <c r="A126" s="5">
        <v>638110</v>
      </c>
      <c r="B126" s="6" t="s">
        <v>103</v>
      </c>
      <c r="C126" s="7">
        <v>0</v>
      </c>
      <c r="D126" s="7">
        <v>0</v>
      </c>
      <c r="E126" s="7">
        <v>10048</v>
      </c>
    </row>
    <row r="127" spans="1:5" ht="45" x14ac:dyDescent="0.25">
      <c r="A127" s="5">
        <v>638210</v>
      </c>
      <c r="B127" s="6" t="s">
        <v>104</v>
      </c>
      <c r="C127" s="7">
        <v>0</v>
      </c>
      <c r="D127" s="7">
        <v>0</v>
      </c>
      <c r="E127" s="7">
        <v>8700</v>
      </c>
    </row>
    <row r="128" spans="1:5" x14ac:dyDescent="0.25">
      <c r="A128" s="40" t="s">
        <v>40</v>
      </c>
      <c r="B128" s="40"/>
      <c r="C128" s="10">
        <f>SUM(C126:C127)</f>
        <v>0</v>
      </c>
      <c r="D128" s="10">
        <f>SUM(D126:D127)</f>
        <v>0</v>
      </c>
      <c r="E128" s="10">
        <f>SUM(E126:E127)</f>
        <v>18748</v>
      </c>
    </row>
    <row r="132" spans="1:5" x14ac:dyDescent="0.25">
      <c r="A132" s="32" t="s">
        <v>105</v>
      </c>
      <c r="B132" s="32"/>
      <c r="C132" s="32"/>
      <c r="D132" s="32"/>
      <c r="E132" s="32"/>
    </row>
    <row r="133" spans="1:5" s="13" customFormat="1" ht="45" x14ac:dyDescent="0.25">
      <c r="A133" s="11" t="s">
        <v>5</v>
      </c>
      <c r="B133" s="11" t="s">
        <v>6</v>
      </c>
      <c r="C133" s="12" t="s">
        <v>74</v>
      </c>
      <c r="D133" s="12" t="s">
        <v>7</v>
      </c>
      <c r="E133" s="12" t="s">
        <v>75</v>
      </c>
    </row>
    <row r="134" spans="1:5" s="30" customFormat="1" ht="45" x14ac:dyDescent="0.25">
      <c r="A134" s="24">
        <v>638110</v>
      </c>
      <c r="B134" s="6" t="s">
        <v>103</v>
      </c>
      <c r="C134" s="25">
        <v>0</v>
      </c>
      <c r="D134" s="25">
        <v>0</v>
      </c>
      <c r="E134" s="31">
        <v>23451</v>
      </c>
    </row>
    <row r="135" spans="1:5" ht="45" x14ac:dyDescent="0.25">
      <c r="A135" s="5">
        <v>636120</v>
      </c>
      <c r="B135" s="6" t="s">
        <v>104</v>
      </c>
      <c r="C135" s="7">
        <v>0</v>
      </c>
      <c r="D135" s="7">
        <v>0</v>
      </c>
      <c r="E135" s="7">
        <v>20300</v>
      </c>
    </row>
    <row r="136" spans="1:5" s="8" customFormat="1" ht="15" customHeight="1" x14ac:dyDescent="0.25">
      <c r="A136" s="40" t="s">
        <v>40</v>
      </c>
      <c r="B136" s="40"/>
      <c r="C136" s="10">
        <f>SUM(C135)</f>
        <v>0</v>
      </c>
      <c r="D136" s="10">
        <f>SUM(D135)</f>
        <v>0</v>
      </c>
      <c r="E136" s="10">
        <f>SUM(E134:E135)</f>
        <v>43751</v>
      </c>
    </row>
    <row r="139" spans="1:5" x14ac:dyDescent="0.25">
      <c r="A139" s="32" t="s">
        <v>45</v>
      </c>
      <c r="B139" s="32"/>
      <c r="C139" s="32"/>
      <c r="D139" s="32"/>
      <c r="E139" s="32"/>
    </row>
    <row r="140" spans="1:5" ht="45" x14ac:dyDescent="0.25">
      <c r="A140" s="11" t="s">
        <v>5</v>
      </c>
      <c r="B140" s="11" t="s">
        <v>6</v>
      </c>
      <c r="C140" s="12" t="s">
        <v>74</v>
      </c>
      <c r="D140" s="12" t="s">
        <v>7</v>
      </c>
      <c r="E140" s="12" t="s">
        <v>75</v>
      </c>
    </row>
    <row r="141" spans="1:5" x14ac:dyDescent="0.25">
      <c r="A141" s="5">
        <v>663110</v>
      </c>
      <c r="B141" s="6" t="s">
        <v>17</v>
      </c>
      <c r="C141" s="7">
        <v>200</v>
      </c>
      <c r="D141" s="7">
        <f>E141-C141</f>
        <v>0</v>
      </c>
      <c r="E141" s="7">
        <v>200</v>
      </c>
    </row>
    <row r="142" spans="1:5" x14ac:dyDescent="0.25">
      <c r="A142" s="5">
        <v>663130</v>
      </c>
      <c r="B142" s="6" t="s">
        <v>46</v>
      </c>
      <c r="C142" s="7">
        <v>1500</v>
      </c>
      <c r="D142" s="7">
        <f>E142-C142</f>
        <v>500</v>
      </c>
      <c r="E142" s="7">
        <v>2000</v>
      </c>
    </row>
    <row r="143" spans="1:5" x14ac:dyDescent="0.25">
      <c r="A143" s="40" t="s">
        <v>40</v>
      </c>
      <c r="B143" s="40"/>
      <c r="C143" s="10">
        <f>SUM(C141:C142)</f>
        <v>1700</v>
      </c>
      <c r="D143" s="10">
        <f>SUM(D141:D142)</f>
        <v>500</v>
      </c>
      <c r="E143" s="10">
        <f>SUM(E141:E142)</f>
        <v>2200</v>
      </c>
    </row>
    <row r="147" spans="1:5" x14ac:dyDescent="0.25">
      <c r="A147" s="32" t="s">
        <v>106</v>
      </c>
      <c r="B147" s="32"/>
      <c r="C147" s="32"/>
      <c r="D147" s="32"/>
      <c r="E147" s="32"/>
    </row>
    <row r="148" spans="1:5" ht="45" x14ac:dyDescent="0.25">
      <c r="A148" s="11" t="s">
        <v>5</v>
      </c>
      <c r="B148" s="11" t="s">
        <v>6</v>
      </c>
      <c r="C148" s="12" t="s">
        <v>74</v>
      </c>
      <c r="D148" s="12" t="s">
        <v>7</v>
      </c>
      <c r="E148" s="12" t="s">
        <v>75</v>
      </c>
    </row>
    <row r="149" spans="1:5" x14ac:dyDescent="0.25">
      <c r="A149" s="5">
        <v>922110</v>
      </c>
      <c r="B149" s="6" t="s">
        <v>107</v>
      </c>
      <c r="C149" s="7">
        <v>0</v>
      </c>
      <c r="D149" s="7">
        <v>0</v>
      </c>
      <c r="E149" s="7">
        <v>3451</v>
      </c>
    </row>
    <row r="150" spans="1:5" x14ac:dyDescent="0.25">
      <c r="A150" s="40" t="s">
        <v>40</v>
      </c>
      <c r="B150" s="40"/>
      <c r="C150" s="10">
        <f>SUM(C149:C149)</f>
        <v>0</v>
      </c>
      <c r="D150" s="10">
        <f>SUM(D149:D149)</f>
        <v>0</v>
      </c>
      <c r="E150" s="10">
        <f>SUM(E149:E149)</f>
        <v>3451</v>
      </c>
    </row>
    <row r="155" spans="1:5" x14ac:dyDescent="0.25">
      <c r="A155" s="1" t="s">
        <v>1</v>
      </c>
    </row>
    <row r="156" spans="1:5" x14ac:dyDescent="0.25">
      <c r="A156" s="1" t="s">
        <v>0</v>
      </c>
    </row>
    <row r="157" spans="1:5" x14ac:dyDescent="0.25">
      <c r="A157" s="2" t="s">
        <v>2</v>
      </c>
    </row>
    <row r="158" spans="1:5" x14ac:dyDescent="0.25">
      <c r="A158" s="3" t="s">
        <v>3</v>
      </c>
    </row>
    <row r="159" spans="1:5" x14ac:dyDescent="0.25">
      <c r="A159" s="3" t="s">
        <v>4</v>
      </c>
    </row>
    <row r="162" spans="1:5" ht="21" x14ac:dyDescent="0.35">
      <c r="A162" s="41" t="s">
        <v>65</v>
      </c>
      <c r="B162" s="42"/>
      <c r="C162" s="42"/>
      <c r="D162" s="42"/>
      <c r="E162" s="42"/>
    </row>
    <row r="164" spans="1:5" x14ac:dyDescent="0.25">
      <c r="A164" s="32" t="s">
        <v>47</v>
      </c>
      <c r="B164" s="32"/>
      <c r="C164" s="32"/>
      <c r="D164" s="32"/>
      <c r="E164" s="32"/>
    </row>
    <row r="165" spans="1:5" s="13" customFormat="1" ht="45" x14ac:dyDescent="0.25">
      <c r="A165" s="11" t="s">
        <v>5</v>
      </c>
      <c r="B165" s="11" t="s">
        <v>6</v>
      </c>
      <c r="C165" s="14" t="s">
        <v>117</v>
      </c>
      <c r="D165" s="15" t="s">
        <v>7</v>
      </c>
      <c r="E165" s="15" t="s">
        <v>118</v>
      </c>
    </row>
    <row r="166" spans="1:5" x14ac:dyDescent="0.25">
      <c r="A166" s="5">
        <v>321</v>
      </c>
      <c r="B166" s="5" t="s">
        <v>11</v>
      </c>
      <c r="C166" s="7">
        <v>3000</v>
      </c>
      <c r="D166" s="7">
        <f>E166-C166</f>
        <v>-300</v>
      </c>
      <c r="E166" s="7">
        <v>2700</v>
      </c>
    </row>
    <row r="167" spans="1:5" x14ac:dyDescent="0.25">
      <c r="A167" s="5">
        <v>322</v>
      </c>
      <c r="B167" s="5" t="s">
        <v>9</v>
      </c>
      <c r="C167" s="7">
        <v>17500</v>
      </c>
      <c r="D167" s="7">
        <f t="shared" ref="D167:D174" si="2">E167-C167</f>
        <v>3500</v>
      </c>
      <c r="E167" s="7">
        <v>21000</v>
      </c>
    </row>
    <row r="168" spans="1:5" x14ac:dyDescent="0.25">
      <c r="A168" s="5">
        <v>323</v>
      </c>
      <c r="B168" s="5" t="s">
        <v>10</v>
      </c>
      <c r="C168" s="7">
        <v>17500</v>
      </c>
      <c r="D168" s="7">
        <f t="shared" si="2"/>
        <v>0</v>
      </c>
      <c r="E168" s="7">
        <v>17500</v>
      </c>
    </row>
    <row r="169" spans="1:5" x14ac:dyDescent="0.25">
      <c r="A169" s="5">
        <v>329</v>
      </c>
      <c r="B169" s="5" t="s">
        <v>12</v>
      </c>
      <c r="C169" s="7">
        <v>3900</v>
      </c>
      <c r="D169" s="7">
        <f t="shared" si="2"/>
        <v>-500</v>
      </c>
      <c r="E169" s="7">
        <v>3400</v>
      </c>
    </row>
    <row r="170" spans="1:5" x14ac:dyDescent="0.25">
      <c r="A170" s="5">
        <v>343</v>
      </c>
      <c r="B170" s="5" t="s">
        <v>13</v>
      </c>
      <c r="C170" s="7">
        <v>600</v>
      </c>
      <c r="D170" s="7">
        <f t="shared" si="2"/>
        <v>0</v>
      </c>
      <c r="E170" s="7">
        <v>600</v>
      </c>
    </row>
    <row r="171" spans="1:5" x14ac:dyDescent="0.25">
      <c r="A171" s="5">
        <v>422</v>
      </c>
      <c r="B171" s="5" t="s">
        <v>48</v>
      </c>
      <c r="C171" s="7">
        <v>2000</v>
      </c>
      <c r="D171" s="7">
        <f t="shared" si="2"/>
        <v>-500</v>
      </c>
      <c r="E171" s="7">
        <v>1500</v>
      </c>
    </row>
    <row r="172" spans="1:5" ht="30" x14ac:dyDescent="0.25">
      <c r="A172" s="5">
        <v>423</v>
      </c>
      <c r="B172" s="6" t="s">
        <v>49</v>
      </c>
      <c r="C172" s="7">
        <v>10000</v>
      </c>
      <c r="D172" s="7">
        <f t="shared" si="2"/>
        <v>-10000</v>
      </c>
      <c r="E172" s="7">
        <v>0</v>
      </c>
    </row>
    <row r="173" spans="1:5" x14ac:dyDescent="0.25">
      <c r="A173" s="5">
        <v>424</v>
      </c>
      <c r="B173" s="6" t="s">
        <v>14</v>
      </c>
      <c r="C173" s="7">
        <v>500</v>
      </c>
      <c r="D173" s="7">
        <f t="shared" si="2"/>
        <v>-300</v>
      </c>
      <c r="E173" s="7">
        <v>200</v>
      </c>
    </row>
    <row r="174" spans="1:5" ht="30" x14ac:dyDescent="0.25">
      <c r="A174" s="5">
        <v>451</v>
      </c>
      <c r="B174" s="6" t="s">
        <v>108</v>
      </c>
      <c r="C174" s="7">
        <v>0</v>
      </c>
      <c r="D174" s="7">
        <f t="shared" si="2"/>
        <v>8100</v>
      </c>
      <c r="E174" s="7">
        <v>8100</v>
      </c>
    </row>
    <row r="175" spans="1:5" s="8" customFormat="1" x14ac:dyDescent="0.25">
      <c r="A175" s="33" t="s">
        <v>15</v>
      </c>
      <c r="B175" s="33"/>
      <c r="C175" s="10">
        <f>SUM(C166:C174)</f>
        <v>55000</v>
      </c>
      <c r="D175" s="10">
        <f>SUM(D166:D174)</f>
        <v>0</v>
      </c>
      <c r="E175" s="10">
        <f>SUM(E166:E174)</f>
        <v>55000</v>
      </c>
    </row>
    <row r="180" spans="1:5" x14ac:dyDescent="0.25">
      <c r="A180" s="32" t="s">
        <v>51</v>
      </c>
      <c r="B180" s="32"/>
      <c r="C180" s="32"/>
      <c r="D180" s="32"/>
      <c r="E180" s="32"/>
    </row>
    <row r="181" spans="1:5" ht="45" x14ac:dyDescent="0.25">
      <c r="A181" s="11" t="s">
        <v>5</v>
      </c>
      <c r="B181" s="11" t="s">
        <v>6</v>
      </c>
      <c r="C181" s="12" t="s">
        <v>74</v>
      </c>
      <c r="D181" s="12" t="s">
        <v>7</v>
      </c>
      <c r="E181" s="12" t="s">
        <v>75</v>
      </c>
    </row>
    <row r="182" spans="1:5" x14ac:dyDescent="0.25">
      <c r="A182" s="5">
        <v>323</v>
      </c>
      <c r="B182" s="5" t="s">
        <v>109</v>
      </c>
      <c r="C182" s="7">
        <v>2500</v>
      </c>
      <c r="D182" s="7">
        <f>E182-C182</f>
        <v>0</v>
      </c>
      <c r="E182" s="7">
        <v>2500</v>
      </c>
    </row>
    <row r="183" spans="1:5" ht="30" x14ac:dyDescent="0.25">
      <c r="A183" s="5">
        <v>329</v>
      </c>
      <c r="B183" s="6" t="s">
        <v>53</v>
      </c>
      <c r="C183" s="7">
        <v>800</v>
      </c>
      <c r="D183" s="7">
        <f t="shared" ref="D183:D187" si="3">E183-C183</f>
        <v>0</v>
      </c>
      <c r="E183" s="7">
        <v>800</v>
      </c>
    </row>
    <row r="184" spans="1:5" ht="30" x14ac:dyDescent="0.25">
      <c r="A184" s="5">
        <v>329</v>
      </c>
      <c r="B184" s="6" t="s">
        <v>110</v>
      </c>
      <c r="C184" s="7">
        <v>1000</v>
      </c>
      <c r="D184" s="7">
        <f t="shared" si="3"/>
        <v>0</v>
      </c>
      <c r="E184" s="7">
        <v>1000</v>
      </c>
    </row>
    <row r="185" spans="1:5" x14ac:dyDescent="0.25">
      <c r="A185" s="5">
        <v>323</v>
      </c>
      <c r="B185" s="6" t="s">
        <v>111</v>
      </c>
      <c r="C185" s="7">
        <v>2000</v>
      </c>
      <c r="D185" s="7">
        <f t="shared" si="3"/>
        <v>0</v>
      </c>
      <c r="E185" s="7">
        <v>2000</v>
      </c>
    </row>
    <row r="186" spans="1:5" x14ac:dyDescent="0.25">
      <c r="A186" s="5">
        <v>424</v>
      </c>
      <c r="B186" s="5" t="s">
        <v>54</v>
      </c>
      <c r="C186" s="7">
        <v>827</v>
      </c>
      <c r="D186" s="7">
        <f t="shared" si="3"/>
        <v>-166</v>
      </c>
      <c r="E186" s="7">
        <v>661</v>
      </c>
    </row>
    <row r="187" spans="1:5" ht="45" x14ac:dyDescent="0.25">
      <c r="A187" s="5">
        <v>451</v>
      </c>
      <c r="B187" s="6" t="s">
        <v>112</v>
      </c>
      <c r="C187" s="7">
        <v>0</v>
      </c>
      <c r="D187" s="7">
        <f t="shared" si="3"/>
        <v>33200</v>
      </c>
      <c r="E187" s="7">
        <v>33200</v>
      </c>
    </row>
    <row r="188" spans="1:5" x14ac:dyDescent="0.25">
      <c r="A188" s="33" t="s">
        <v>55</v>
      </c>
      <c r="B188" s="33"/>
      <c r="C188" s="10">
        <f>SUM(C182:C187)</f>
        <v>7127</v>
      </c>
      <c r="D188" s="10">
        <f>SUM(D182:D186)</f>
        <v>-166</v>
      </c>
      <c r="E188" s="10">
        <f>SUM(E182:E187)</f>
        <v>40161</v>
      </c>
    </row>
    <row r="189" spans="1:5" s="13" customFormat="1" x14ac:dyDescent="0.25">
      <c r="A189"/>
      <c r="B189"/>
      <c r="C189"/>
      <c r="D189"/>
      <c r="E189"/>
    </row>
    <row r="190" spans="1:5" s="13" customFormat="1" x14ac:dyDescent="0.25">
      <c r="A190"/>
      <c r="B190"/>
      <c r="C190"/>
      <c r="D190"/>
      <c r="E190"/>
    </row>
    <row r="191" spans="1:5" x14ac:dyDescent="0.25">
      <c r="A191" s="32" t="s">
        <v>113</v>
      </c>
      <c r="B191" s="32"/>
      <c r="C191" s="32"/>
      <c r="D191" s="32"/>
      <c r="E191" s="32"/>
    </row>
    <row r="192" spans="1:5" s="13" customFormat="1" ht="45" x14ac:dyDescent="0.25">
      <c r="A192" s="11" t="s">
        <v>5</v>
      </c>
      <c r="B192" s="11" t="s">
        <v>6</v>
      </c>
      <c r="C192" s="12" t="s">
        <v>74</v>
      </c>
      <c r="D192" s="12" t="s">
        <v>7</v>
      </c>
      <c r="E192" s="12" t="s">
        <v>75</v>
      </c>
    </row>
    <row r="193" spans="1:5" x14ac:dyDescent="0.25">
      <c r="A193" s="5">
        <v>322</v>
      </c>
      <c r="B193" s="5" t="s">
        <v>114</v>
      </c>
      <c r="C193" s="7">
        <v>80</v>
      </c>
      <c r="D193" s="7">
        <f t="shared" ref="D193" si="4">E193-C193</f>
        <v>56</v>
      </c>
      <c r="E193" s="7">
        <v>136</v>
      </c>
    </row>
    <row r="194" spans="1:5" s="8" customFormat="1" x14ac:dyDescent="0.25">
      <c r="A194" s="33" t="s">
        <v>50</v>
      </c>
      <c r="B194" s="33"/>
      <c r="C194" s="10">
        <f>SUM(C193:C193)</f>
        <v>80</v>
      </c>
      <c r="D194" s="10">
        <f>SUM(D193:D193)</f>
        <v>56</v>
      </c>
      <c r="E194" s="10">
        <f>SUM(E193:E193)</f>
        <v>136</v>
      </c>
    </row>
    <row r="195" spans="1:5" s="13" customFormat="1" x14ac:dyDescent="0.25">
      <c r="A195"/>
      <c r="B195"/>
      <c r="C195"/>
      <c r="D195"/>
      <c r="E195"/>
    </row>
    <row r="196" spans="1:5" s="13" customFormat="1" x14ac:dyDescent="0.25">
      <c r="A196"/>
      <c r="B196"/>
      <c r="C196"/>
      <c r="D196"/>
      <c r="E196"/>
    </row>
    <row r="197" spans="1:5" x14ac:dyDescent="0.25">
      <c r="A197" s="32" t="s">
        <v>115</v>
      </c>
      <c r="B197" s="32"/>
      <c r="C197" s="32"/>
      <c r="D197" s="32"/>
      <c r="E197" s="32"/>
    </row>
    <row r="198" spans="1:5" s="13" customFormat="1" ht="45" x14ac:dyDescent="0.25">
      <c r="A198" s="11" t="s">
        <v>5</v>
      </c>
      <c r="B198" s="11" t="s">
        <v>6</v>
      </c>
      <c r="C198" s="12" t="s">
        <v>74</v>
      </c>
      <c r="D198" s="12" t="s">
        <v>7</v>
      </c>
      <c r="E198" s="12" t="s">
        <v>75</v>
      </c>
    </row>
    <row r="199" spans="1:5" ht="30" x14ac:dyDescent="0.25">
      <c r="A199" s="5">
        <v>322</v>
      </c>
      <c r="B199" s="6" t="s">
        <v>56</v>
      </c>
      <c r="C199" s="7">
        <v>342</v>
      </c>
      <c r="D199" s="7">
        <f t="shared" ref="D199:D200" si="5">E199-C199</f>
        <v>0</v>
      </c>
      <c r="E199" s="7">
        <v>342</v>
      </c>
    </row>
    <row r="200" spans="1:5" s="8" customFormat="1" x14ac:dyDescent="0.25">
      <c r="A200" s="33" t="s">
        <v>50</v>
      </c>
      <c r="B200" s="33"/>
      <c r="C200" s="10">
        <f>SUM(C199:C199)</f>
        <v>342</v>
      </c>
      <c r="D200" s="20">
        <f t="shared" si="5"/>
        <v>0</v>
      </c>
      <c r="E200" s="10">
        <f>SUM(E199:E199)</f>
        <v>342</v>
      </c>
    </row>
    <row r="201" spans="1:5" s="13" customFormat="1" x14ac:dyDescent="0.25">
      <c r="A201"/>
      <c r="B201"/>
      <c r="C201"/>
      <c r="D201"/>
      <c r="E201"/>
    </row>
    <row r="202" spans="1:5" s="13" customFormat="1" x14ac:dyDescent="0.25">
      <c r="A202"/>
      <c r="B202"/>
      <c r="C202"/>
      <c r="D202"/>
      <c r="E202"/>
    </row>
    <row r="203" spans="1:5" s="13" customFormat="1" x14ac:dyDescent="0.25">
      <c r="A203" s="32" t="s">
        <v>116</v>
      </c>
      <c r="B203" s="32"/>
      <c r="C203" s="32"/>
      <c r="D203" s="32"/>
      <c r="E203" s="32"/>
    </row>
    <row r="204" spans="1:5" s="13" customFormat="1" ht="45" x14ac:dyDescent="0.25">
      <c r="A204" s="11" t="s">
        <v>5</v>
      </c>
      <c r="B204" s="11" t="s">
        <v>6</v>
      </c>
      <c r="C204" s="12" t="s">
        <v>74</v>
      </c>
      <c r="D204" s="12" t="s">
        <v>7</v>
      </c>
      <c r="E204" s="12" t="s">
        <v>75</v>
      </c>
    </row>
    <row r="205" spans="1:5" s="13" customFormat="1" ht="30" x14ac:dyDescent="0.25">
      <c r="A205" s="5">
        <v>322</v>
      </c>
      <c r="B205" s="6" t="s">
        <v>57</v>
      </c>
      <c r="C205" s="7">
        <v>2631</v>
      </c>
      <c r="D205" s="7">
        <f t="shared" ref="D205" si="6">E205-C205</f>
        <v>0</v>
      </c>
      <c r="E205" s="7">
        <v>2631</v>
      </c>
    </row>
    <row r="206" spans="1:5" s="13" customFormat="1" x14ac:dyDescent="0.25">
      <c r="A206" s="33" t="s">
        <v>50</v>
      </c>
      <c r="B206" s="33"/>
      <c r="C206" s="10">
        <f>SUM(C205:C205)</f>
        <v>2631</v>
      </c>
      <c r="D206" s="10">
        <f>SUM(D205:D205)</f>
        <v>0</v>
      </c>
      <c r="E206" s="10">
        <f>SUM(E205:E205)</f>
        <v>2631</v>
      </c>
    </row>
    <row r="207" spans="1:5" s="13" customFormat="1" x14ac:dyDescent="0.25">
      <c r="A207"/>
      <c r="B207"/>
      <c r="C207"/>
      <c r="D207"/>
      <c r="E207"/>
    </row>
    <row r="208" spans="1:5" s="13" customFormat="1" x14ac:dyDescent="0.25">
      <c r="A208"/>
      <c r="B208"/>
      <c r="C208"/>
      <c r="D208"/>
      <c r="E208"/>
    </row>
    <row r="209" spans="1:5" s="13" customFormat="1" x14ac:dyDescent="0.25">
      <c r="A209"/>
      <c r="B209"/>
      <c r="C209"/>
      <c r="D209"/>
      <c r="E209"/>
    </row>
    <row r="212" spans="1:5" x14ac:dyDescent="0.25">
      <c r="A212" s="32" t="s">
        <v>119</v>
      </c>
      <c r="B212" s="32"/>
      <c r="C212" s="32"/>
      <c r="D212" s="32"/>
      <c r="E212" s="32"/>
    </row>
    <row r="213" spans="1:5" s="13" customFormat="1" ht="45" x14ac:dyDescent="0.25">
      <c r="A213" s="11" t="s">
        <v>5</v>
      </c>
      <c r="B213" s="11" t="s">
        <v>6</v>
      </c>
      <c r="C213" s="12" t="s">
        <v>74</v>
      </c>
      <c r="D213" s="12" t="s">
        <v>7</v>
      </c>
      <c r="E213" s="12" t="s">
        <v>75</v>
      </c>
    </row>
    <row r="214" spans="1:5" s="30" customFormat="1" x14ac:dyDescent="0.25">
      <c r="A214" s="24">
        <v>321</v>
      </c>
      <c r="B214" s="24" t="s">
        <v>11</v>
      </c>
      <c r="C214" s="31">
        <v>1500</v>
      </c>
      <c r="D214" s="31">
        <f>E214-C214</f>
        <v>500</v>
      </c>
      <c r="E214" s="31">
        <v>2000</v>
      </c>
    </row>
    <row r="215" spans="1:5" x14ac:dyDescent="0.25">
      <c r="A215" s="5">
        <v>322</v>
      </c>
      <c r="B215" s="5" t="s">
        <v>9</v>
      </c>
      <c r="C215" s="7">
        <v>1000</v>
      </c>
      <c r="D215" s="31">
        <f t="shared" ref="D215:D218" si="7">E215-C215</f>
        <v>0</v>
      </c>
      <c r="E215" s="7">
        <v>1000</v>
      </c>
    </row>
    <row r="216" spans="1:5" x14ac:dyDescent="0.25">
      <c r="A216" s="5">
        <v>323</v>
      </c>
      <c r="B216" s="5" t="s">
        <v>10</v>
      </c>
      <c r="C216" s="7">
        <v>1000</v>
      </c>
      <c r="D216" s="31">
        <f t="shared" si="7"/>
        <v>0</v>
      </c>
      <c r="E216" s="7">
        <v>1000</v>
      </c>
    </row>
    <row r="217" spans="1:5" x14ac:dyDescent="0.25">
      <c r="A217" s="5">
        <v>343</v>
      </c>
      <c r="B217" s="5" t="s">
        <v>13</v>
      </c>
      <c r="C217" s="7">
        <v>200</v>
      </c>
      <c r="D217" s="31">
        <f t="shared" si="7"/>
        <v>100</v>
      </c>
      <c r="E217" s="7">
        <v>300</v>
      </c>
    </row>
    <row r="218" spans="1:5" x14ac:dyDescent="0.25">
      <c r="A218" s="5">
        <v>329</v>
      </c>
      <c r="B218" s="5" t="s">
        <v>52</v>
      </c>
      <c r="C218" s="7">
        <v>1000</v>
      </c>
      <c r="D218" s="31">
        <f t="shared" si="7"/>
        <v>0</v>
      </c>
      <c r="E218" s="7">
        <v>1000</v>
      </c>
    </row>
    <row r="219" spans="1:5" s="8" customFormat="1" x14ac:dyDescent="0.25">
      <c r="A219" s="33" t="s">
        <v>20</v>
      </c>
      <c r="B219" s="33"/>
      <c r="C219" s="10">
        <f>SUM(C215:C218)</f>
        <v>3200</v>
      </c>
      <c r="D219" s="10">
        <f>SUM(D215:D218)</f>
        <v>100</v>
      </c>
      <c r="E219" s="10">
        <f>SUM(E214:E218)</f>
        <v>5300</v>
      </c>
    </row>
    <row r="220" spans="1:5" s="8" customFormat="1" x14ac:dyDescent="0.25">
      <c r="C220" s="16"/>
      <c r="D220" s="16"/>
      <c r="E220" s="16"/>
    </row>
    <row r="221" spans="1:5" s="8" customFormat="1" x14ac:dyDescent="0.25">
      <c r="C221" s="16"/>
      <c r="D221" s="16"/>
      <c r="E221" s="16"/>
    </row>
    <row r="222" spans="1:5" s="8" customFormat="1" x14ac:dyDescent="0.25">
      <c r="A222" s="32" t="s">
        <v>120</v>
      </c>
      <c r="B222" s="32"/>
      <c r="C222" s="32"/>
      <c r="D222" s="32"/>
      <c r="E222" s="32"/>
    </row>
    <row r="223" spans="1:5" s="8" customFormat="1" ht="45" x14ac:dyDescent="0.25">
      <c r="A223" s="11" t="s">
        <v>5</v>
      </c>
      <c r="B223" s="11" t="s">
        <v>6</v>
      </c>
      <c r="C223" s="12" t="s">
        <v>74</v>
      </c>
      <c r="D223" s="12" t="s">
        <v>7</v>
      </c>
      <c r="E223" s="12" t="s">
        <v>75</v>
      </c>
    </row>
    <row r="224" spans="1:5" s="8" customFormat="1" ht="30" x14ac:dyDescent="0.25">
      <c r="A224" s="5">
        <v>322</v>
      </c>
      <c r="B224" s="6" t="s">
        <v>58</v>
      </c>
      <c r="C224" s="7">
        <v>0</v>
      </c>
      <c r="D224" s="7">
        <v>0</v>
      </c>
      <c r="E224" s="7">
        <v>112099</v>
      </c>
    </row>
    <row r="225" spans="1:5" s="8" customFormat="1" x14ac:dyDescent="0.25">
      <c r="A225" s="40" t="s">
        <v>59</v>
      </c>
      <c r="B225" s="40"/>
      <c r="C225" s="10">
        <f>SUM(C224:C224)</f>
        <v>0</v>
      </c>
      <c r="D225" s="10">
        <f>SUM(D224:D224)</f>
        <v>0</v>
      </c>
      <c r="E225" s="10">
        <f>SUM(E224:E224)</f>
        <v>112099</v>
      </c>
    </row>
    <row r="226" spans="1:5" s="8" customFormat="1" x14ac:dyDescent="0.25">
      <c r="C226" s="16"/>
      <c r="D226" s="16"/>
      <c r="E226" s="16"/>
    </row>
    <row r="227" spans="1:5" s="8" customFormat="1" x14ac:dyDescent="0.25">
      <c r="C227" s="16"/>
      <c r="D227" s="16"/>
      <c r="E227" s="16"/>
    </row>
    <row r="229" spans="1:5" x14ac:dyDescent="0.25">
      <c r="A229" s="32" t="s">
        <v>121</v>
      </c>
      <c r="B229" s="32"/>
      <c r="C229" s="32"/>
      <c r="D229" s="32"/>
      <c r="E229" s="32"/>
    </row>
    <row r="230" spans="1:5" s="13" customFormat="1" ht="45" x14ac:dyDescent="0.25">
      <c r="A230" s="11" t="s">
        <v>5</v>
      </c>
      <c r="B230" s="11" t="s">
        <v>6</v>
      </c>
      <c r="C230" s="12" t="s">
        <v>74</v>
      </c>
      <c r="D230" s="12" t="s">
        <v>7</v>
      </c>
      <c r="E230" s="12" t="s">
        <v>75</v>
      </c>
    </row>
    <row r="231" spans="1:5" ht="30" x14ac:dyDescent="0.25">
      <c r="A231" s="5">
        <v>322</v>
      </c>
      <c r="B231" s="6" t="s">
        <v>58</v>
      </c>
      <c r="C231" s="7">
        <v>5000</v>
      </c>
      <c r="D231" s="7">
        <f>E231-C231</f>
        <v>0</v>
      </c>
      <c r="E231" s="7">
        <v>5000</v>
      </c>
    </row>
    <row r="232" spans="1:5" s="8" customFormat="1" x14ac:dyDescent="0.25">
      <c r="A232" s="40" t="s">
        <v>59</v>
      </c>
      <c r="B232" s="40"/>
      <c r="C232" s="10">
        <f>SUM(C231:C231)</f>
        <v>5000</v>
      </c>
      <c r="D232" s="10">
        <f>SUM(D231:D231)</f>
        <v>0</v>
      </c>
      <c r="E232" s="10">
        <f>SUM(E231:E231)</f>
        <v>5000</v>
      </c>
    </row>
    <row r="236" spans="1:5" x14ac:dyDescent="0.25">
      <c r="A236" s="32" t="s">
        <v>106</v>
      </c>
      <c r="B236" s="32"/>
      <c r="C236" s="32"/>
      <c r="D236" s="32"/>
      <c r="E236" s="32"/>
    </row>
    <row r="237" spans="1:5" s="13" customFormat="1" ht="45" x14ac:dyDescent="0.25">
      <c r="A237" s="11" t="s">
        <v>5</v>
      </c>
      <c r="B237" s="11" t="s">
        <v>6</v>
      </c>
      <c r="C237" s="12" t="s">
        <v>74</v>
      </c>
      <c r="D237" s="12" t="s">
        <v>7</v>
      </c>
      <c r="E237" s="12" t="s">
        <v>75</v>
      </c>
    </row>
    <row r="238" spans="1:5" ht="30" x14ac:dyDescent="0.25">
      <c r="A238" s="5">
        <v>321</v>
      </c>
      <c r="B238" s="6" t="s">
        <v>122</v>
      </c>
      <c r="C238" s="7">
        <v>0</v>
      </c>
      <c r="D238" s="7">
        <v>0</v>
      </c>
      <c r="E238" s="7">
        <v>3451</v>
      </c>
    </row>
    <row r="239" spans="1:5" s="8" customFormat="1" x14ac:dyDescent="0.25">
      <c r="A239" s="40" t="s">
        <v>59</v>
      </c>
      <c r="B239" s="40"/>
      <c r="C239" s="10">
        <f>SUM(C238:C238)</f>
        <v>0</v>
      </c>
      <c r="D239" s="10">
        <f>SUM(D238:D238)</f>
        <v>0</v>
      </c>
      <c r="E239" s="10">
        <f>SUM(E238:E238)</f>
        <v>3451</v>
      </c>
    </row>
    <row r="245" spans="1:5" x14ac:dyDescent="0.25">
      <c r="A245" s="32" t="s">
        <v>123</v>
      </c>
      <c r="B245" s="32"/>
      <c r="C245" s="32"/>
      <c r="D245" s="32"/>
      <c r="E245" s="32"/>
    </row>
    <row r="246" spans="1:5" s="13" customFormat="1" ht="45" x14ac:dyDescent="0.25">
      <c r="A246" s="11" t="s">
        <v>5</v>
      </c>
      <c r="B246" s="11" t="s">
        <v>6</v>
      </c>
      <c r="C246" s="12" t="s">
        <v>74</v>
      </c>
      <c r="D246" s="12" t="s">
        <v>7</v>
      </c>
      <c r="E246" s="12" t="s">
        <v>75</v>
      </c>
    </row>
    <row r="247" spans="1:5" x14ac:dyDescent="0.25">
      <c r="A247" s="5">
        <v>311</v>
      </c>
      <c r="B247" s="5" t="s">
        <v>18</v>
      </c>
      <c r="C247" s="7">
        <v>1368000</v>
      </c>
      <c r="D247" s="7">
        <f>E247-C247</f>
        <v>-1500</v>
      </c>
      <c r="E247" s="7">
        <v>1366500</v>
      </c>
    </row>
    <row r="248" spans="1:5" x14ac:dyDescent="0.25">
      <c r="A248" s="5">
        <v>312</v>
      </c>
      <c r="B248" s="5" t="s">
        <v>21</v>
      </c>
      <c r="C248" s="7">
        <v>49600</v>
      </c>
      <c r="D248" s="7">
        <f>E248-C248</f>
        <v>0</v>
      </c>
      <c r="E248" s="7">
        <v>49600</v>
      </c>
    </row>
    <row r="249" spans="1:5" x14ac:dyDescent="0.25">
      <c r="A249" s="5">
        <v>313</v>
      </c>
      <c r="B249" s="5" t="s">
        <v>19</v>
      </c>
      <c r="C249" s="7">
        <v>225720</v>
      </c>
      <c r="D249" s="7">
        <f>E249-C249</f>
        <v>0</v>
      </c>
      <c r="E249" s="7">
        <v>225720</v>
      </c>
    </row>
    <row r="250" spans="1:5" x14ac:dyDescent="0.25">
      <c r="A250" s="5">
        <v>321</v>
      </c>
      <c r="B250" s="5" t="s">
        <v>22</v>
      </c>
      <c r="C250" s="7">
        <v>57600</v>
      </c>
      <c r="D250" s="7">
        <f t="shared" ref="D250:D257" si="8">E250-C250</f>
        <v>0</v>
      </c>
      <c r="E250" s="7">
        <v>57600</v>
      </c>
    </row>
    <row r="251" spans="1:5" x14ac:dyDescent="0.25">
      <c r="A251" s="5">
        <v>322</v>
      </c>
      <c r="B251" s="5" t="s">
        <v>124</v>
      </c>
      <c r="C251" s="7">
        <v>52700</v>
      </c>
      <c r="D251" s="7">
        <f t="shared" si="8"/>
        <v>0</v>
      </c>
      <c r="E251" s="7">
        <v>52700</v>
      </c>
    </row>
    <row r="252" spans="1:5" x14ac:dyDescent="0.25">
      <c r="A252" s="5">
        <v>323</v>
      </c>
      <c r="B252" s="5" t="s">
        <v>125</v>
      </c>
      <c r="C252" s="7">
        <v>0</v>
      </c>
      <c r="D252" s="7">
        <f t="shared" si="8"/>
        <v>1000</v>
      </c>
      <c r="E252" s="7">
        <v>1000</v>
      </c>
    </row>
    <row r="253" spans="1:5" x14ac:dyDescent="0.25">
      <c r="A253" s="5">
        <v>329</v>
      </c>
      <c r="B253" s="6" t="s">
        <v>12</v>
      </c>
      <c r="C253" s="7">
        <v>3000</v>
      </c>
      <c r="D253" s="7">
        <f t="shared" si="8"/>
        <v>0</v>
      </c>
      <c r="E253" s="7">
        <v>3000</v>
      </c>
    </row>
    <row r="254" spans="1:5" ht="30" x14ac:dyDescent="0.25">
      <c r="A254" s="5">
        <v>372</v>
      </c>
      <c r="B254" s="6" t="s">
        <v>60</v>
      </c>
      <c r="C254" s="7">
        <v>16000</v>
      </c>
      <c r="D254" s="7">
        <f t="shared" si="8"/>
        <v>0</v>
      </c>
      <c r="E254" s="7">
        <v>16000</v>
      </c>
    </row>
    <row r="255" spans="1:5" x14ac:dyDescent="0.25">
      <c r="A255" s="5">
        <v>381</v>
      </c>
      <c r="B255" s="5" t="s">
        <v>61</v>
      </c>
      <c r="C255" s="7">
        <v>550</v>
      </c>
      <c r="D255" s="7">
        <f t="shared" si="8"/>
        <v>0</v>
      </c>
      <c r="E255" s="7">
        <v>550</v>
      </c>
    </row>
    <row r="256" spans="1:5" x14ac:dyDescent="0.25">
      <c r="A256" s="5">
        <v>422</v>
      </c>
      <c r="B256" s="5" t="s">
        <v>126</v>
      </c>
      <c r="C256" s="7">
        <v>0</v>
      </c>
      <c r="D256" s="7">
        <f t="shared" si="8"/>
        <v>500</v>
      </c>
      <c r="E256" s="7">
        <v>500</v>
      </c>
    </row>
    <row r="257" spans="1:5" x14ac:dyDescent="0.25">
      <c r="A257" s="5">
        <v>424</v>
      </c>
      <c r="B257" s="5" t="s">
        <v>62</v>
      </c>
      <c r="C257" s="7">
        <v>16000</v>
      </c>
      <c r="D257" s="7">
        <f t="shared" si="8"/>
        <v>0</v>
      </c>
      <c r="E257" s="7">
        <v>16000</v>
      </c>
    </row>
    <row r="258" spans="1:5" x14ac:dyDescent="0.25">
      <c r="A258" s="33" t="s">
        <v>23</v>
      </c>
      <c r="B258" s="33"/>
      <c r="C258" s="10">
        <f>SUM(C247:C257)</f>
        <v>1789170</v>
      </c>
      <c r="D258" s="10">
        <f>SUM(D247:D257)</f>
        <v>0</v>
      </c>
      <c r="E258" s="10">
        <f>SUM(E247:E257)</f>
        <v>1789170</v>
      </c>
    </row>
    <row r="262" spans="1:5" x14ac:dyDescent="0.25">
      <c r="A262" s="32" t="s">
        <v>127</v>
      </c>
      <c r="B262" s="32"/>
      <c r="C262" s="32"/>
      <c r="D262" s="32"/>
      <c r="E262" s="32"/>
    </row>
    <row r="263" spans="1:5" ht="45" x14ac:dyDescent="0.25">
      <c r="A263" s="11" t="s">
        <v>5</v>
      </c>
      <c r="B263" s="11" t="s">
        <v>6</v>
      </c>
      <c r="C263" s="12" t="s">
        <v>74</v>
      </c>
      <c r="D263" s="12" t="s">
        <v>7</v>
      </c>
      <c r="E263" s="12" t="s">
        <v>75</v>
      </c>
    </row>
    <row r="264" spans="1:5" x14ac:dyDescent="0.25">
      <c r="A264" s="5">
        <v>321</v>
      </c>
      <c r="B264" s="5" t="s">
        <v>22</v>
      </c>
      <c r="C264" s="7">
        <v>0</v>
      </c>
      <c r="D264" s="7">
        <f t="shared" ref="D264:D267" si="9">E264-C264</f>
        <v>1422</v>
      </c>
      <c r="E264" s="7">
        <v>1422</v>
      </c>
    </row>
    <row r="265" spans="1:5" x14ac:dyDescent="0.25">
      <c r="A265" s="5">
        <v>322</v>
      </c>
      <c r="B265" s="5" t="s">
        <v>124</v>
      </c>
      <c r="C265" s="7">
        <v>0</v>
      </c>
      <c r="D265" s="7">
        <f t="shared" si="9"/>
        <v>5138</v>
      </c>
      <c r="E265" s="7">
        <v>5138</v>
      </c>
    </row>
    <row r="266" spans="1:5" x14ac:dyDescent="0.25">
      <c r="A266" s="5">
        <v>323</v>
      </c>
      <c r="B266" s="5" t="s">
        <v>125</v>
      </c>
      <c r="C266" s="7">
        <v>0</v>
      </c>
      <c r="D266" s="7">
        <f t="shared" si="9"/>
        <v>3488</v>
      </c>
      <c r="E266" s="7">
        <v>3488</v>
      </c>
    </row>
    <row r="267" spans="1:5" x14ac:dyDescent="0.25">
      <c r="A267" s="5">
        <v>422</v>
      </c>
      <c r="B267" s="5" t="s">
        <v>126</v>
      </c>
      <c r="C267" s="7">
        <v>0</v>
      </c>
      <c r="D267" s="7">
        <f t="shared" si="9"/>
        <v>8700</v>
      </c>
      <c r="E267" s="7">
        <v>8700</v>
      </c>
    </row>
    <row r="268" spans="1:5" x14ac:dyDescent="0.25">
      <c r="A268" s="33" t="s">
        <v>23</v>
      </c>
      <c r="B268" s="33"/>
      <c r="C268" s="10">
        <f>SUM(C264:C267)</f>
        <v>0</v>
      </c>
      <c r="D268" s="10">
        <f>SUM(D264:D267)</f>
        <v>18748</v>
      </c>
      <c r="E268" s="10">
        <f>SUM(E264:E267)</f>
        <v>18748</v>
      </c>
    </row>
    <row r="272" spans="1:5" x14ac:dyDescent="0.25">
      <c r="A272" s="32" t="s">
        <v>128</v>
      </c>
      <c r="B272" s="32"/>
      <c r="C272" s="32"/>
      <c r="D272" s="32"/>
      <c r="E272" s="32"/>
    </row>
    <row r="273" spans="1:5" ht="45" x14ac:dyDescent="0.25">
      <c r="A273" s="11" t="s">
        <v>5</v>
      </c>
      <c r="B273" s="11" t="s">
        <v>6</v>
      </c>
      <c r="C273" s="12" t="s">
        <v>74</v>
      </c>
      <c r="D273" s="12" t="s">
        <v>7</v>
      </c>
      <c r="E273" s="12" t="s">
        <v>75</v>
      </c>
    </row>
    <row r="274" spans="1:5" x14ac:dyDescent="0.25">
      <c r="A274" s="5">
        <v>321</v>
      </c>
      <c r="B274" s="5" t="s">
        <v>22</v>
      </c>
      <c r="C274" s="7">
        <v>0</v>
      </c>
      <c r="D274" s="7">
        <f t="shared" ref="D274:D277" si="10">E274-C274</f>
        <v>3318</v>
      </c>
      <c r="E274" s="7">
        <v>3318</v>
      </c>
    </row>
    <row r="275" spans="1:5" x14ac:dyDescent="0.25">
      <c r="A275" s="5">
        <v>322</v>
      </c>
      <c r="B275" s="5" t="s">
        <v>124</v>
      </c>
      <c r="C275" s="7">
        <v>0</v>
      </c>
      <c r="D275" s="7">
        <f t="shared" si="10"/>
        <v>11991</v>
      </c>
      <c r="E275" s="7">
        <v>11991</v>
      </c>
    </row>
    <row r="276" spans="1:5" x14ac:dyDescent="0.25">
      <c r="A276" s="5">
        <v>323</v>
      </c>
      <c r="B276" s="5" t="s">
        <v>125</v>
      </c>
      <c r="C276" s="7">
        <v>0</v>
      </c>
      <c r="D276" s="7">
        <f t="shared" si="10"/>
        <v>8142</v>
      </c>
      <c r="E276" s="7">
        <v>8142</v>
      </c>
    </row>
    <row r="277" spans="1:5" x14ac:dyDescent="0.25">
      <c r="A277" s="5">
        <v>422</v>
      </c>
      <c r="B277" s="5" t="s">
        <v>126</v>
      </c>
      <c r="C277" s="7">
        <v>0</v>
      </c>
      <c r="D277" s="7">
        <f t="shared" si="10"/>
        <v>20300</v>
      </c>
      <c r="E277" s="7">
        <v>20300</v>
      </c>
    </row>
    <row r="278" spans="1:5" x14ac:dyDescent="0.25">
      <c r="A278" s="33" t="s">
        <v>23</v>
      </c>
      <c r="B278" s="33"/>
      <c r="C278" s="10">
        <f>SUM(C274:C277)</f>
        <v>0</v>
      </c>
      <c r="D278" s="10">
        <f>SUM(D274:D277)</f>
        <v>43751</v>
      </c>
      <c r="E278" s="10">
        <f>SUM(E274:E277)</f>
        <v>43751</v>
      </c>
    </row>
    <row r="282" spans="1:5" x14ac:dyDescent="0.25">
      <c r="B282" s="36" t="s">
        <v>31</v>
      </c>
      <c r="C282" s="36"/>
      <c r="D282" s="38">
        <f>E14+E26+E35+E43+E49+E56+E63+E70</f>
        <v>98270</v>
      </c>
      <c r="E282" s="36"/>
    </row>
    <row r="283" spans="1:5" x14ac:dyDescent="0.25">
      <c r="B283" s="36" t="s">
        <v>32</v>
      </c>
      <c r="C283" s="36"/>
      <c r="D283" s="38">
        <f>E175+E188+E194+E200+E206</f>
        <v>98270</v>
      </c>
      <c r="E283" s="36"/>
    </row>
    <row r="284" spans="1:5" x14ac:dyDescent="0.25">
      <c r="B284" s="37" t="s">
        <v>33</v>
      </c>
      <c r="C284" s="37"/>
      <c r="D284" s="39">
        <f>E81+E90+E96+E102+E112+E121+E128+E136+E143+E150</f>
        <v>1977519</v>
      </c>
      <c r="E284" s="37"/>
    </row>
    <row r="285" spans="1:5" x14ac:dyDescent="0.25">
      <c r="B285" s="37" t="s">
        <v>34</v>
      </c>
      <c r="C285" s="37"/>
      <c r="D285" s="39">
        <f>E219+E225+E232+E239+E258+E268+E278</f>
        <v>1977519</v>
      </c>
      <c r="E285" s="37"/>
    </row>
    <row r="286" spans="1:5" x14ac:dyDescent="0.25">
      <c r="B286" s="35" t="s">
        <v>29</v>
      </c>
      <c r="C286" s="35"/>
      <c r="D286" s="34">
        <f>D282+D284</f>
        <v>2075789</v>
      </c>
      <c r="E286" s="35"/>
    </row>
    <row r="287" spans="1:5" x14ac:dyDescent="0.25">
      <c r="B287" s="35" t="s">
        <v>30</v>
      </c>
      <c r="C287" s="35"/>
      <c r="D287" s="34">
        <f>D283+D285</f>
        <v>2075789</v>
      </c>
      <c r="E287" s="35"/>
    </row>
    <row r="290" spans="1:3" x14ac:dyDescent="0.25">
      <c r="A290" t="s">
        <v>129</v>
      </c>
    </row>
    <row r="293" spans="1:3" x14ac:dyDescent="0.25">
      <c r="A293" t="s">
        <v>24</v>
      </c>
      <c r="C293" t="s">
        <v>26</v>
      </c>
    </row>
    <row r="295" spans="1:3" x14ac:dyDescent="0.25">
      <c r="A295" t="s">
        <v>25</v>
      </c>
      <c r="C295" t="s">
        <v>27</v>
      </c>
    </row>
    <row r="296" spans="1:3" x14ac:dyDescent="0.25">
      <c r="A296" t="s">
        <v>35</v>
      </c>
      <c r="C296" t="s">
        <v>28</v>
      </c>
    </row>
  </sheetData>
  <mergeCells count="74">
    <mergeCell ref="A194:B194"/>
    <mergeCell ref="A197:E197"/>
    <mergeCell ref="A200:B200"/>
    <mergeCell ref="A203:E203"/>
    <mergeCell ref="A206:B206"/>
    <mergeCell ref="A143:B143"/>
    <mergeCell ref="A77:E77"/>
    <mergeCell ref="A106:E106"/>
    <mergeCell ref="A112:B112"/>
    <mergeCell ref="A191:E191"/>
    <mergeCell ref="A115:E115"/>
    <mergeCell ref="A121:B121"/>
    <mergeCell ref="A147:E147"/>
    <mergeCell ref="A150:B150"/>
    <mergeCell ref="A124:E124"/>
    <mergeCell ref="A128:B128"/>
    <mergeCell ref="A49:B49"/>
    <mergeCell ref="A63:B63"/>
    <mergeCell ref="A139:E139"/>
    <mergeCell ref="A66:E66"/>
    <mergeCell ref="A70:B70"/>
    <mergeCell ref="A84:E84"/>
    <mergeCell ref="A90:B90"/>
    <mergeCell ref="A99:E99"/>
    <mergeCell ref="A102:B102"/>
    <mergeCell ref="A8:E8"/>
    <mergeCell ref="A9:E9"/>
    <mergeCell ref="A14:B14"/>
    <mergeCell ref="A31:E31"/>
    <mergeCell ref="A35:B35"/>
    <mergeCell ref="A18:E18"/>
    <mergeCell ref="A26:B26"/>
    <mergeCell ref="A37:E37"/>
    <mergeCell ref="A46:E46"/>
    <mergeCell ref="A52:E52"/>
    <mergeCell ref="A56:B56"/>
    <mergeCell ref="A188:B188"/>
    <mergeCell ref="A81:B81"/>
    <mergeCell ref="A93:E93"/>
    <mergeCell ref="A96:B96"/>
    <mergeCell ref="A132:E132"/>
    <mergeCell ref="A136:B136"/>
    <mergeCell ref="A162:E162"/>
    <mergeCell ref="A164:E164"/>
    <mergeCell ref="A175:B175"/>
    <mergeCell ref="A180:E180"/>
    <mergeCell ref="A60:E60"/>
    <mergeCell ref="A43:B43"/>
    <mergeCell ref="A245:E245"/>
    <mergeCell ref="A258:B258"/>
    <mergeCell ref="A212:E212"/>
    <mergeCell ref="A219:B219"/>
    <mergeCell ref="A229:E229"/>
    <mergeCell ref="A232:B232"/>
    <mergeCell ref="A236:E236"/>
    <mergeCell ref="A239:B239"/>
    <mergeCell ref="A222:E222"/>
    <mergeCell ref="A225:B225"/>
    <mergeCell ref="D287:E287"/>
    <mergeCell ref="B282:C282"/>
    <mergeCell ref="B283:C283"/>
    <mergeCell ref="B284:C284"/>
    <mergeCell ref="B285:C285"/>
    <mergeCell ref="B286:C286"/>
    <mergeCell ref="B287:C287"/>
    <mergeCell ref="D283:E283"/>
    <mergeCell ref="D284:E284"/>
    <mergeCell ref="D285:E285"/>
    <mergeCell ref="D282:E282"/>
    <mergeCell ref="A262:E262"/>
    <mergeCell ref="A268:B268"/>
    <mergeCell ref="A272:E272"/>
    <mergeCell ref="A278:B278"/>
    <mergeCell ref="D286:E286"/>
  </mergeCells>
  <hyperlinks>
    <hyperlink ref="A4" r:id="rId1" xr:uid="{00000000-0004-0000-0300-000000000000}"/>
    <hyperlink ref="A5" r:id="rId2" xr:uid="{00000000-0004-0000-0300-000001000000}"/>
    <hyperlink ref="A158" r:id="rId3" xr:uid="{00000000-0004-0000-0300-000002000000}"/>
    <hyperlink ref="A159" r:id="rId4" xr:uid="{00000000-0004-0000-0300-000003000000}"/>
  </hyperlinks>
  <pageMargins left="0.25" right="0.25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I. Rebalans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Ivana</cp:lastModifiedBy>
  <cp:lastPrinted>2018-12-18T12:14:03Z</cp:lastPrinted>
  <dcterms:created xsi:type="dcterms:W3CDTF">2017-12-14T06:59:18Z</dcterms:created>
  <dcterms:modified xsi:type="dcterms:W3CDTF">2026-07-20T08:12:40Z</dcterms:modified>
</cp:coreProperties>
</file>